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32767" windowWidth="14480" windowHeight="5940" tabRatio="719" activeTab="0"/>
  </bookViews>
  <sheets>
    <sheet name="申込書説明" sheetId="1" r:id="rId1"/>
    <sheet name="電話回線申込書フォーム" sheetId="2" r:id="rId2"/>
    <sheet name="通信回線申込書フォーム" sheetId="3" r:id="rId3"/>
    <sheet name="ローカル5G回線線申込書フォーム" sheetId="4" r:id="rId4"/>
  </sheets>
  <definedNames>
    <definedName name="_xlnm.Print_Area" localSheetId="3">'ローカル5G回線線申込書フォーム'!$A$1:$M$68</definedName>
    <definedName name="_xlnm.Print_Area" localSheetId="0">'申込書説明'!$A$1:$K$38</definedName>
    <definedName name="_xlnm.Print_Area" localSheetId="2">'通信回線申込書フォーム'!$A$1:$M$66</definedName>
    <definedName name="_xlnm.Print_Area" localSheetId="1">'電話回線申込書フォーム'!$A$1:$M$49</definedName>
  </definedNames>
  <calcPr fullCalcOnLoad="1"/>
</workbook>
</file>

<file path=xl/sharedStrings.xml><?xml version="1.0" encoding="utf-8"?>
<sst xmlns="http://schemas.openxmlformats.org/spreadsheetml/2006/main" count="253" uniqueCount="123">
  <si>
    <t>&lt;&lt;送付先&gt;&gt;</t>
  </si>
  <si>
    <t>mailto:tsushin@tokyo-bigsight.co.jp</t>
  </si>
  <si>
    <t>Fax:03-5530-1106</t>
  </si>
  <si>
    <t>通信回線サービス担当　御中</t>
  </si>
  <si>
    <t>（仮申込み日）</t>
  </si>
  <si>
    <t>月</t>
  </si>
  <si>
    <t>日</t>
  </si>
  <si>
    <t>展示会・会議名</t>
  </si>
  <si>
    <t>展示会開催期間</t>
  </si>
  <si>
    <t>～</t>
  </si>
  <si>
    <t>　（１）申込者情報</t>
  </si>
  <si>
    <t>◆会社名　</t>
  </si>
  <si>
    <t>◆住所</t>
  </si>
  <si>
    <t>〒</t>
  </si>
  <si>
    <r>
      <t>◆</t>
    </r>
    <r>
      <rPr>
        <sz val="9"/>
        <rFont val="ＭＳ Ｐ明朝"/>
        <family val="1"/>
      </rPr>
      <t>所属部署　</t>
    </r>
  </si>
  <si>
    <r>
      <t>◆</t>
    </r>
    <r>
      <rPr>
        <sz val="8"/>
        <rFont val="ＭＳ Ｐ明朝"/>
        <family val="1"/>
      </rPr>
      <t>担当者名　</t>
    </r>
  </si>
  <si>
    <t>◆ＴＥＬ</t>
  </si>
  <si>
    <t>◆ＦＡＸ　</t>
  </si>
  <si>
    <r>
      <t>◆</t>
    </r>
    <r>
      <rPr>
        <sz val="8"/>
        <rFont val="ＭＳ Ｐ明朝"/>
        <family val="1"/>
      </rPr>
      <t>使用ホール　</t>
    </r>
  </si>
  <si>
    <r>
      <t>◆</t>
    </r>
    <r>
      <rPr>
        <sz val="8"/>
        <rFont val="ＭＳ Ｐ明朝"/>
        <family val="1"/>
      </rPr>
      <t>小間番号　</t>
    </r>
  </si>
  <si>
    <t>　（２）ご請求先情報（必ずいずれかを選択の上、ご記入ください）</t>
  </si>
  <si>
    <t>◇請求先名</t>
  </si>
  <si>
    <r>
      <t>◆</t>
    </r>
    <r>
      <rPr>
        <sz val="8"/>
        <rFont val="ＭＳ Ｐ明朝"/>
        <family val="1"/>
      </rPr>
      <t>担当者名</t>
    </r>
    <r>
      <rPr>
        <sz val="9"/>
        <rFont val="ＭＳ Ｐ明朝"/>
        <family val="1"/>
      </rPr>
      <t>　</t>
    </r>
  </si>
  <si>
    <t>株式会社東京ビッグサイトは株式会社ビッグサイトサービスに通信回線サービス業務を委託しております。</t>
  </si>
  <si>
    <t>本料金は株式会社ビッグサイトサービスからの請求となります。</t>
  </si>
  <si>
    <t>【共有回線・光高速通信サービスをお申し込みする場合】</t>
  </si>
  <si>
    <t>メニュー</t>
  </si>
  <si>
    <r>
      <t xml:space="preserve">使用料(税込)
</t>
    </r>
    <r>
      <rPr>
        <sz val="9"/>
        <rFont val="ＭＳ Ｐ明朝"/>
        <family val="1"/>
      </rPr>
      <t>（本体価格）</t>
    </r>
  </si>
  <si>
    <t>申込数</t>
  </si>
  <si>
    <t>合計(税込)</t>
  </si>
  <si>
    <t>備考</t>
  </si>
  <si>
    <t>共有回線
インターネット</t>
  </si>
  <si>
    <t>円</t>
  </si>
  <si>
    <t>共有回線、ブロードバンドルータ（LANポート×4）</t>
  </si>
  <si>
    <t>（最大10Ｍbps）</t>
  </si>
  <si>
    <t>（最大100Ｍbps）</t>
  </si>
  <si>
    <t>光高速接続</t>
  </si>
  <si>
    <r>
      <t>タイプ</t>
    </r>
    <r>
      <rPr>
        <b/>
        <sz val="10"/>
        <rFont val="ＭＳ Ｐ明朝"/>
        <family val="1"/>
      </rPr>
      <t>Ａ</t>
    </r>
  </si>
  <si>
    <t>★ブロードバンドルータが</t>
  </si>
  <si>
    <t>（10Ｍbps）</t>
  </si>
  <si>
    <t>★プロバイダ接続IDの通知が</t>
  </si>
  <si>
    <r>
      <t>タイプ</t>
    </r>
    <r>
      <rPr>
        <b/>
        <sz val="10"/>
        <rFont val="ＭＳ Ｐ明朝"/>
        <family val="1"/>
      </rPr>
      <t>Ｂ</t>
    </r>
  </si>
  <si>
    <t>（100Ｍbps）</t>
  </si>
  <si>
    <t>☆端末接続台数</t>
  </si>
  <si>
    <t>台</t>
  </si>
  <si>
    <t>追加オプションメニュー</t>
  </si>
  <si>
    <t>固定IPアドレス×1</t>
  </si>
  <si>
    <t>光高速接続用</t>
  </si>
  <si>
    <t>固定IPアドレス×8</t>
  </si>
  <si>
    <t>※インターネットへの公開サーバ設置など特殊な場合に必要となります。</t>
  </si>
  <si>
    <t>利用用途として該当する項目にチェックを入れて下さい。</t>
  </si>
  <si>
    <t>　【注意事項】</t>
  </si>
  <si>
    <t>（ａ）利用者が特定のプロバイダ（会場側で用意するプロバイダ以外）を利用したい場合</t>
  </si>
  <si>
    <t>（ｂ）Ｂフレッツ・以外の回線を使用したい場合</t>
  </si>
  <si>
    <t>　　（ｃ）専用線接続をしたい場合</t>
  </si>
  <si>
    <t>は、ビッグサイトのＭＤＦまでの外部線および回線終端装置などを利用者で準備してください（費用負担も利用者）</t>
  </si>
  <si>
    <r>
      <t>【二次側サービス</t>
    </r>
    <r>
      <rPr>
        <sz val="13"/>
        <rFont val="ＭＳ Ｐ明朝"/>
        <family val="1"/>
      </rPr>
      <t>（共有回線･光高速通信サービスを持ち込みパソコンに接続）</t>
    </r>
    <r>
      <rPr>
        <sz val="14"/>
        <rFont val="ＭＳ Ｐ明朝"/>
        <family val="1"/>
      </rPr>
      <t>をお申し込みする場合】</t>
    </r>
  </si>
  <si>
    <t>パソコン１～４台の場合</t>
  </si>
  <si>
    <t>パソコン５～８台の場合</t>
  </si>
  <si>
    <t>パソコン９～１６台の場合</t>
  </si>
  <si>
    <t>パソコン１７台以上の場合</t>
  </si>
  <si>
    <t>ＬＡＮケーブルが５ｍを超える場合</t>
  </si>
  <si>
    <t>※工事内容に変更があった場合は、別途費用が発生する場合がございます。</t>
  </si>
  <si>
    <t>詳細は、通信回線サービス担当までご相談ください。　</t>
  </si>
  <si>
    <t>回線などのブース内の設置位置図面を添付してください（下記のいずれかを指定）</t>
  </si>
  <si>
    <t>ローカル５Ｇ</t>
  </si>
  <si>
    <r>
      <t xml:space="preserve">ローカル５Ｇ端末
</t>
    </r>
    <r>
      <rPr>
        <sz val="8"/>
        <rFont val="ＭＳ Ｐ明朝"/>
        <family val="1"/>
      </rPr>
      <t>（専用 Sim 内蔵ルーター）</t>
    </r>
  </si>
  <si>
    <r>
      <rPr>
        <sz val="9"/>
        <rFont val="ＭＳ Ｐゴシック"/>
        <family val="3"/>
      </rPr>
      <t>Sim サービス</t>
    </r>
    <r>
      <rPr>
        <sz val="11"/>
        <rFont val="ＭＳ Ｐゴシック"/>
        <family val="3"/>
      </rPr>
      <t xml:space="preserve">
</t>
    </r>
    <r>
      <rPr>
        <sz val="8"/>
        <rFont val="ＭＳ Ｐゴシック"/>
        <family val="3"/>
      </rPr>
      <t>（専用 Sim のみ）</t>
    </r>
  </si>
  <si>
    <t>東京ビッグサイトローカル５Ｇに接続するためには
別途アクセス可能な機器が必要となります。</t>
  </si>
  <si>
    <t>共通仕様</t>
  </si>
  <si>
    <t>【ローカル５Gサービスをお申し込みする場合】</t>
  </si>
  <si>
    <t>東京ビッグサイトローカル５Ｇサービス利用の際の注意事項</t>
  </si>
  <si>
    <r>
      <t>【二次側サービス</t>
    </r>
    <r>
      <rPr>
        <sz val="13"/>
        <rFont val="ＭＳ Ｐ明朝"/>
        <family val="1"/>
      </rPr>
      <t>（ローカル５Gサービスと持ち込みパソコン接続サポート）</t>
    </r>
    <r>
      <rPr>
        <sz val="14"/>
        <rFont val="ＭＳ Ｐ明朝"/>
        <family val="1"/>
      </rPr>
      <t>をお申し込みする場合】</t>
    </r>
  </si>
  <si>
    <r>
      <t xml:space="preserve">SIM、Local5G端末（LANポート×2）
</t>
    </r>
    <r>
      <rPr>
        <sz val="9"/>
        <rFont val="ＭＳ Ｐ明朝"/>
        <family val="1"/>
      </rPr>
      <t>　LANポート ：最大１Gbps（1000BASE）</t>
    </r>
  </si>
  <si>
    <t>申　込　書</t>
  </si>
  <si>
    <t>申込みに際しての注意事項</t>
  </si>
  <si>
    <t>（１）申込みに際しては、必ず本パンフレットの各項目を確認してください。</t>
  </si>
  <si>
    <t>　　内容に不明点がある場合は、下記窓口にご相談ください。</t>
  </si>
  <si>
    <t>　東京ビッグサイト　</t>
  </si>
  <si>
    <t>通信回線サービス担当</t>
  </si>
  <si>
    <t>　　ＴＥＬ:０３－５５３０－１１０７</t>
  </si>
  <si>
    <t>　　FAX:０３－５５３０－１１０６</t>
  </si>
  <si>
    <t>E-Mail：tsushin@tokyo-bigsight.co.jp</t>
  </si>
  <si>
    <r>
      <t>（２）搬入開始の</t>
    </r>
    <r>
      <rPr>
        <b/>
        <sz val="12"/>
        <color indexed="10"/>
        <rFont val="ＭＳ Ｐ明朝"/>
        <family val="1"/>
      </rPr>
      <t>4週間前まで</t>
    </r>
    <r>
      <rPr>
        <b/>
        <sz val="12"/>
        <rFont val="ＭＳ Ｐ明朝"/>
        <family val="1"/>
      </rPr>
      <t>にお申し込みください。申し込みが遅れますと、通信回線や備品などを</t>
    </r>
  </si>
  <si>
    <t>　　ご用意できない場合があります。申し込みに際しては、必要事項を全て記入してください。不備が</t>
  </si>
  <si>
    <t>　　ある場合には受付できない場合があります。回線の種類ごとに所定の書式でお申し込みください。</t>
  </si>
  <si>
    <t>（３）主催者単位で独自の書式を用意して取りまとめを行なう場合は、事前に上記窓口で内容（料金・</t>
  </si>
  <si>
    <t>　　日程等）を確認してから、出展者マニュアルなどに掲載してください。確認無しで掲載された内容</t>
  </si>
  <si>
    <t>　　については、東京ビッグサイトは一切の責任を負いかねます。</t>
  </si>
  <si>
    <t>（４）申込み時に、各種回線の設置位置（ブース平面図に回線取出し口・端末設置位置等を明記した</t>
  </si>
  <si>
    <t>　　もの）を必ず添付してください。申込み時点で未定の場合は、搬入開始１週間前までに別途ＦＡＸ</t>
  </si>
  <si>
    <t>　　で送付してください。図面の提出がない場合は、工事ができない場合がありますのでご了承ください。</t>
  </si>
  <si>
    <t>　　また、配線工事終了後の大幅な設置位置変更には対応できない場合がありますので、ご注意ください。</t>
  </si>
  <si>
    <t>【アナログ回線をお申し込みする場合】</t>
  </si>
  <si>
    <r>
      <t xml:space="preserve">使用料(税込)
</t>
    </r>
    <r>
      <rPr>
        <sz val="9"/>
        <rFont val="ＭＳ Ｐ明朝"/>
        <family val="1"/>
      </rPr>
      <t>（本体価格）</t>
    </r>
  </si>
  <si>
    <t>合計(税込)</t>
  </si>
  <si>
    <t>電話機</t>
  </si>
  <si>
    <t>アナログ回線</t>
  </si>
  <si>
    <t>（必要）</t>
  </si>
  <si>
    <t>（直通）</t>
  </si>
  <si>
    <t>★サービスで必要なものがあれば、下記にチェック</t>
  </si>
  <si>
    <t>（不要）</t>
  </si>
  <si>
    <t>その他（</t>
  </si>
  <si>
    <t>）</t>
  </si>
  <si>
    <t>各ホールの諸室・会議室の外線発信の規制解除・ダイヤルイン番号付加</t>
  </si>
  <si>
    <t>【INS64回線をお申し込する場合】　</t>
  </si>
  <si>
    <t>DSU</t>
  </si>
  <si>
    <t>\16,500.-までの通信・通話料を含みます。超過した通信・通話料は後日別途請求致します。実際の使用料が\16,500.-に及ばない場合も返金は致しません。</t>
  </si>
  <si>
    <t>INS64</t>
  </si>
  <si>
    <t>★ＮＴＴのサービスで必要なものがあれば、下記にチェック</t>
  </si>
  <si>
    <t xml:space="preserve">ローカル５Ｇ接続通信速度 </t>
  </si>
  <si>
    <t>上り 最大100Mbps 以上</t>
  </si>
  <si>
    <t>下り 最大200Mbps 以上　</t>
  </si>
  <si>
    <t>※ベストエフォートでの提供となります</t>
  </si>
  <si>
    <t>通信チャネル</t>
  </si>
  <si>
    <t>n79 （4.6GHｚ～4.9GHz）</t>
  </si>
  <si>
    <t>その他下記注意事項をご参照ください。</t>
  </si>
  <si>
    <t>通信回線（仮）申込書（１／３）－電話回線用</t>
  </si>
  <si>
    <t>通信回線（仮）申込書（２／３）－コンピュータ通信回線用</t>
  </si>
  <si>
    <t>ローカル5G回線（仮）申込書（３／３）</t>
  </si>
  <si>
    <t>① 本サービスの提供範囲
　　(ア) ローカル５Ｇ端末サービス
　　ビッグサイト側が提供する範囲は専用端末（ルーター）および専用端末に接続したLANケーブル（5mまで）1本とします。
　　専用端末（ルーター）を利用するには電源（AC100V 一口）が必要となります。
　　電源は利用者側でご用意ください。
　　Sim を取り外して他の機器に使用することはできません。
　　尚、会期終了翌日までに端末の返却がされない場合、端末代及び諸費用を別途請求させていただきます。
　　(イ) Sim サービス
　　ビッグサイト側が提供する範囲は東京ビッグサイトローカル５Ｇにアクセス可能な Sim の貸出のみです。
　　尚、会期終了翌日までに Sim が返却されない場合、Sim 代及び諸費用を別途請求させていただきます。
② 通信帯域
　　本サービスはベストエフォート型のサービスであり、通信速度や通信品質を保証するものではありません。
　　実際の通信速度は、ネットワークの利用状況や電波状況などにより異なります。
③ 端末は通信回線サービス担当が設置を行いますが、利用者が端末を設置する場合は基地局アンテナが見える位置に
　　端末を設置してください。
④ ローカル5Gネットワークでは、セキュリティシステムによる不正通信の監視を行っています。セキュリティシステム上で不正通信と
　　思われる通信を検知した場合、該当端末からの通信を遮断する場合がございます。
⑤ 外部との通信において、外部通信事業者の原因による通信品質低下の場合は、当社には一切責任がないものとしますので、
　　ご了承ください。
⑥ 端末間接続やＬＡＮに接続されたサーバなどとの通信については、東京ビッグサイト通信回線サービス担当までご相談ください。
⑦ 本サービスは随時申込可能ですが、会期途中での利用でも一会期分の料金がかかります。
　　また、利用料金は原則前金にてお願いします。
⑧お貸出しの際に、上記事項にご承諾いただく旨のご署名およびご本人確認を行わせて頂きます。</t>
  </si>
  <si>
    <t>◆E-Mail</t>
  </si>
  <si>
    <t>◆E-mail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</si>
</sst>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quot;#,###&quot;)&quot;"/>
    <numFmt numFmtId="179" formatCode="0_ "/>
  </numFmts>
  <fonts count="76">
    <font>
      <sz val="11"/>
      <name val="ＭＳ Ｐゴシック"/>
      <family val="3"/>
    </font>
    <font>
      <sz val="11"/>
      <color indexed="8"/>
      <name val="游ゴシック"/>
      <family val="3"/>
    </font>
    <font>
      <sz val="6"/>
      <name val="ＭＳ Ｐゴシック"/>
      <family val="3"/>
    </font>
    <font>
      <u val="single"/>
      <sz val="9.35"/>
      <color indexed="12"/>
      <name val="ＭＳ Ｐゴシック"/>
      <family val="3"/>
    </font>
    <font>
      <sz val="11"/>
      <color indexed="12"/>
      <name val="ＭＳ Ｐゴシック"/>
      <family val="3"/>
    </font>
    <font>
      <b/>
      <sz val="16"/>
      <name val="ＭＳ Ｐゴシック"/>
      <family val="3"/>
    </font>
    <font>
      <sz val="16"/>
      <name val="ＭＳ Ｐゴシック"/>
      <family val="3"/>
    </font>
    <font>
      <b/>
      <sz val="18"/>
      <name val="ＭＳ Ｐゴシック"/>
      <family val="3"/>
    </font>
    <font>
      <sz val="10"/>
      <name val="ＭＳ Ｐ明朝"/>
      <family val="1"/>
    </font>
    <font>
      <b/>
      <sz val="12"/>
      <name val="ＭＳ Ｐ明朝"/>
      <family val="1"/>
    </font>
    <font>
      <sz val="14"/>
      <name val="ＭＳ Ｐ明朝"/>
      <family val="1"/>
    </font>
    <font>
      <b/>
      <sz val="12"/>
      <name val="ＭＳ Ｐゴシック"/>
      <family val="3"/>
    </font>
    <font>
      <b/>
      <sz val="10"/>
      <name val="ＭＳ Ｐゴシック"/>
      <family val="3"/>
    </font>
    <font>
      <sz val="9"/>
      <name val="ＭＳ Ｐ明朝"/>
      <family val="1"/>
    </font>
    <font>
      <sz val="8"/>
      <name val="ＭＳ Ｐ明朝"/>
      <family val="1"/>
    </font>
    <font>
      <b/>
      <sz val="13"/>
      <name val="ＭＳ Ｐ明朝"/>
      <family val="1"/>
    </font>
    <font>
      <b/>
      <sz val="13"/>
      <color indexed="10"/>
      <name val="ＭＳ Ｐ明朝"/>
      <family val="1"/>
    </font>
    <font>
      <b/>
      <u val="single"/>
      <sz val="13"/>
      <name val="ＭＳ Ｐ明朝"/>
      <family val="1"/>
    </font>
    <font>
      <b/>
      <sz val="10"/>
      <name val="ＭＳ Ｐ明朝"/>
      <family val="1"/>
    </font>
    <font>
      <sz val="11"/>
      <name val="ＭＳ Ｐ明朝"/>
      <family val="1"/>
    </font>
    <font>
      <sz val="10"/>
      <name val="ＭＳ Ｐゴシック"/>
      <family val="3"/>
    </font>
    <font>
      <sz val="12"/>
      <name val="ＭＳ Ｐ明朝"/>
      <family val="1"/>
    </font>
    <font>
      <sz val="13"/>
      <name val="ＭＳ Ｐ明朝"/>
      <family val="1"/>
    </font>
    <font>
      <sz val="7"/>
      <name val="ＭＳ Ｐ明朝"/>
      <family val="1"/>
    </font>
    <font>
      <b/>
      <sz val="11"/>
      <name val="ＭＳ Ｐ明朝"/>
      <family val="1"/>
    </font>
    <font>
      <sz val="14"/>
      <name val="ＭＳ Ｐゴシック"/>
      <family val="3"/>
    </font>
    <font>
      <sz val="8"/>
      <name val="ＭＳ Ｐゴシック"/>
      <family val="3"/>
    </font>
    <font>
      <sz val="9"/>
      <name val="ＭＳ Ｐゴシック"/>
      <family val="3"/>
    </font>
    <font>
      <sz val="9"/>
      <color indexed="8"/>
      <name val="MS UI Gothic"/>
      <family val="3"/>
    </font>
    <font>
      <sz val="20"/>
      <name val="HGｺﾞｼｯｸE"/>
      <family val="3"/>
    </font>
    <font>
      <b/>
      <sz val="14"/>
      <color indexed="10"/>
      <name val="ＭＳ Ｐ明朝"/>
      <family val="1"/>
    </font>
    <font>
      <sz val="11"/>
      <color indexed="10"/>
      <name val="ＭＳ Ｐゴシック"/>
      <family val="3"/>
    </font>
    <font>
      <b/>
      <sz val="11"/>
      <color indexed="10"/>
      <name val="ＭＳ Ｐ明朝"/>
      <family val="1"/>
    </font>
    <font>
      <b/>
      <sz val="14"/>
      <name val="ＭＳ Ｐ明朝"/>
      <family val="1"/>
    </font>
    <font>
      <sz val="14"/>
      <color indexed="10"/>
      <name val="ＭＳ Ｐゴシック"/>
      <family val="3"/>
    </font>
    <font>
      <sz val="12"/>
      <name val="ＭＳ Ｐゴシック"/>
      <family val="3"/>
    </font>
    <font>
      <b/>
      <sz val="12"/>
      <color indexed="10"/>
      <name val="ＭＳ Ｐ明朝"/>
      <family val="1"/>
    </font>
    <font>
      <b/>
      <u val="single"/>
      <sz val="14"/>
      <color indexed="10"/>
      <name val="ＭＳ Ｐ明朝"/>
      <family val="1"/>
    </font>
    <font>
      <u val="single"/>
      <sz val="11"/>
      <color indexed="25"/>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4"/>
      <color indexed="49"/>
      <name val="ＭＳ Ｐゴシック"/>
      <family val="3"/>
    </font>
    <font>
      <sz val="1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u val="single"/>
      <sz val="14"/>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medium"/>
    </border>
    <border>
      <left/>
      <right/>
      <top style="thin"/>
      <bottom style="medium"/>
    </border>
    <border>
      <left/>
      <right/>
      <top/>
      <bottom style="thin"/>
    </border>
    <border>
      <left/>
      <right style="thin"/>
      <top style="thin"/>
      <bottom style="double"/>
    </border>
    <border>
      <left style="medium"/>
      <right style="medium"/>
      <top style="medium"/>
      <bottom style="double"/>
    </border>
    <border>
      <left style="medium"/>
      <right style="thin"/>
      <top style="thin"/>
      <bottom style="double"/>
    </border>
    <border>
      <left style="thin"/>
      <right/>
      <top style="double"/>
      <bottom/>
    </border>
    <border>
      <left/>
      <right style="thin"/>
      <top style="double"/>
      <bottom/>
    </border>
    <border>
      <left style="thin"/>
      <right/>
      <top/>
      <bottom style="thin"/>
    </border>
    <border>
      <left/>
      <right style="thin"/>
      <top/>
      <bottom style="thin"/>
    </border>
    <border>
      <left style="thin"/>
      <right/>
      <top/>
      <bottom/>
    </border>
    <border>
      <left/>
      <right style="thin"/>
      <top/>
      <bottom/>
    </border>
    <border>
      <left style="thin"/>
      <right/>
      <top style="thin"/>
      <bottom/>
    </border>
    <border>
      <left/>
      <right style="thin"/>
      <top style="thin"/>
      <bottom/>
    </border>
    <border>
      <left/>
      <right/>
      <top style="thin"/>
      <bottom/>
    </border>
    <border>
      <left style="thin"/>
      <right style="thin"/>
      <top style="thin"/>
      <bottom/>
    </border>
    <border>
      <left style="thin"/>
      <right style="thin"/>
      <top/>
      <bottom/>
    </border>
    <border>
      <left style="thin"/>
      <right style="thin"/>
      <top/>
      <bottom style="thin"/>
    </border>
    <border>
      <left style="medium">
        <color indexed="63"/>
      </left>
      <right style="medium">
        <color indexed="63"/>
      </right>
      <top style="medium">
        <color indexed="63"/>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style="medium"/>
      <right/>
      <top style="thin"/>
      <bottom style="medium"/>
    </border>
    <border>
      <left/>
      <right style="medium"/>
      <top style="thin"/>
      <bottom style="medium"/>
    </border>
    <border>
      <left/>
      <right/>
      <top style="thin"/>
      <bottom style="thin"/>
    </border>
    <border>
      <left/>
      <right style="medium"/>
      <top style="thin"/>
      <bottom/>
    </border>
    <border>
      <left/>
      <right style="medium"/>
      <top/>
      <bottom style="thin"/>
    </border>
    <border>
      <left style="medium"/>
      <right style="medium"/>
      <top style="thin"/>
      <bottom/>
    </border>
    <border>
      <left style="medium"/>
      <right style="medium"/>
      <top/>
      <bottom style="thin"/>
    </border>
    <border>
      <left style="medium"/>
      <right style="thin"/>
      <top style="thin"/>
      <bottom/>
    </border>
    <border>
      <left style="medium"/>
      <right style="thin"/>
      <top/>
      <bottom style="thin"/>
    </border>
    <border>
      <left/>
      <right/>
      <top style="double"/>
      <bottom/>
    </border>
    <border>
      <left style="thin"/>
      <right/>
      <top style="thin"/>
      <bottom style="double"/>
    </border>
    <border>
      <left/>
      <right/>
      <top style="thin"/>
      <bottom style="double"/>
    </border>
    <border>
      <left/>
      <right style="medium"/>
      <top style="thin"/>
      <bottom style="double"/>
    </border>
    <border>
      <left style="medium"/>
      <right style="medium"/>
      <top/>
      <bottom/>
    </border>
    <border>
      <left style="medium"/>
      <right style="thin"/>
      <top/>
      <bottom/>
    </border>
    <border>
      <left style="medium"/>
      <right style="medium"/>
      <top/>
      <bottom style="medium"/>
    </border>
    <border>
      <left style="thin"/>
      <right style="thin"/>
      <top style="double"/>
      <bottom/>
    </border>
    <border>
      <left/>
      <right style="medium"/>
      <top style="double"/>
      <bottom/>
    </border>
    <border>
      <left style="medium"/>
      <right style="medium"/>
      <top style="double"/>
      <bottom/>
    </border>
    <border>
      <left style="medium"/>
      <right style="thin"/>
      <top style="double"/>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257">
    <xf numFmtId="0" fontId="0" fillId="0" borderId="0" xfId="0" applyAlignment="1">
      <alignment/>
    </xf>
    <xf numFmtId="0" fontId="0" fillId="0" borderId="0" xfId="0" applyAlignment="1">
      <alignment vertical="center" shrinkToFit="1"/>
    </xf>
    <xf numFmtId="0" fontId="4" fillId="0" borderId="0" xfId="43" applyFont="1" applyAlignment="1" applyProtection="1">
      <alignment vertical="center"/>
      <protection/>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1" xfId="0" applyFont="1" applyBorder="1" applyAlignment="1">
      <alignment horizontal="center" vertical="center"/>
    </xf>
    <xf numFmtId="0" fontId="10" fillId="0" borderId="0" xfId="0" applyFont="1" applyAlignment="1">
      <alignment vertical="center"/>
    </xf>
    <xf numFmtId="0" fontId="12" fillId="0" borderId="0" xfId="0" applyFont="1" applyAlignment="1">
      <alignment vertical="center"/>
    </xf>
    <xf numFmtId="0" fontId="8" fillId="0" borderId="12" xfId="0" applyFont="1" applyBorder="1" applyAlignment="1">
      <alignment vertical="center" shrinkToFit="1"/>
    </xf>
    <xf numFmtId="0" fontId="0" fillId="0" borderId="0" xfId="0" applyAlignment="1" applyProtection="1">
      <alignment vertical="center"/>
      <protection locked="0"/>
    </xf>
    <xf numFmtId="49" fontId="0" fillId="0" borderId="0" xfId="0" applyNumberFormat="1" applyAlignment="1">
      <alignment vertical="center"/>
    </xf>
    <xf numFmtId="49" fontId="8" fillId="0" borderId="12" xfId="0" applyNumberFormat="1" applyFont="1" applyBorder="1" applyAlignment="1">
      <alignment vertical="center" shrinkToFit="1"/>
    </xf>
    <xf numFmtId="0" fontId="15" fillId="0" borderId="0" xfId="0" applyFont="1" applyAlignment="1">
      <alignment/>
    </xf>
    <xf numFmtId="0" fontId="16" fillId="0" borderId="0" xfId="0" applyFont="1" applyAlignment="1">
      <alignment vertical="center"/>
    </xf>
    <xf numFmtId="0" fontId="15" fillId="0" borderId="0" xfId="0" applyFont="1" applyAlignment="1">
      <alignment vertical="center"/>
    </xf>
    <xf numFmtId="0" fontId="17" fillId="0" borderId="0" xfId="0" applyFont="1" applyAlignment="1">
      <alignment vertical="top"/>
    </xf>
    <xf numFmtId="0" fontId="8" fillId="0" borderId="0" xfId="0" applyFont="1" applyAlignment="1">
      <alignment/>
    </xf>
    <xf numFmtId="0" fontId="8" fillId="0" borderId="13" xfId="0" applyFont="1" applyBorder="1" applyAlignment="1">
      <alignment horizontal="center" vertical="center"/>
    </xf>
    <xf numFmtId="0" fontId="1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vertical="center"/>
    </xf>
    <xf numFmtId="176" fontId="19" fillId="0" borderId="16" xfId="0" applyNumberFormat="1" applyFont="1" applyBorder="1" applyAlignment="1">
      <alignment horizontal="right" wrapText="1"/>
    </xf>
    <xf numFmtId="0" fontId="8" fillId="0" borderId="18" xfId="0" applyFont="1" applyBorder="1" applyAlignment="1">
      <alignment vertical="center"/>
    </xf>
    <xf numFmtId="0" fontId="8" fillId="0" borderId="19" xfId="0" applyFont="1" applyBorder="1" applyAlignment="1">
      <alignment horizontal="right" vertical="center"/>
    </xf>
    <xf numFmtId="178" fontId="13" fillId="0" borderId="18" xfId="0" applyNumberFormat="1" applyFont="1" applyBorder="1" applyAlignment="1">
      <alignment horizontal="right" vertical="top" wrapText="1"/>
    </xf>
    <xf numFmtId="0" fontId="8" fillId="0" borderId="20" xfId="0" applyFont="1" applyBorder="1" applyAlignment="1">
      <alignment horizontal="left" vertical="center"/>
    </xf>
    <xf numFmtId="0" fontId="8" fillId="0" borderId="0" xfId="0" applyFont="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vertical="center"/>
    </xf>
    <xf numFmtId="0" fontId="8" fillId="0" borderId="23" xfId="0" applyFont="1" applyBorder="1" applyAlignment="1">
      <alignment vertical="center"/>
    </xf>
    <xf numFmtId="177" fontId="19" fillId="0" borderId="22" xfId="0" applyNumberFormat="1" applyFont="1" applyBorder="1" applyAlignment="1">
      <alignment horizontal="right" wrapText="1"/>
    </xf>
    <xf numFmtId="0" fontId="8" fillId="0" borderId="18" xfId="0" applyFont="1" applyBorder="1" applyAlignment="1">
      <alignment horizontal="left" vertical="center"/>
    </xf>
    <xf numFmtId="0" fontId="8" fillId="0" borderId="12" xfId="0" applyFont="1" applyBorder="1" applyAlignment="1">
      <alignment horizontal="left" vertical="center"/>
    </xf>
    <xf numFmtId="0" fontId="8" fillId="0" borderId="19"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20" fillId="0" borderId="18" xfId="0" applyFont="1" applyBorder="1" applyAlignment="1">
      <alignment horizontal="left" vertical="center"/>
    </xf>
    <xf numFmtId="0" fontId="0" fillId="0" borderId="21" xfId="0" applyBorder="1" applyAlignment="1">
      <alignment/>
    </xf>
    <xf numFmtId="0" fontId="0" fillId="0" borderId="20" xfId="0"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1" fillId="0" borderId="0" xfId="0" applyFont="1" applyAlignment="1">
      <alignment horizontal="center" vertical="center"/>
    </xf>
    <xf numFmtId="179" fontId="8" fillId="0" borderId="0" xfId="0" applyNumberFormat="1" applyFont="1" applyAlignment="1">
      <alignment vertical="center"/>
    </xf>
    <xf numFmtId="0" fontId="8" fillId="0" borderId="0" xfId="0" applyFont="1" applyAlignment="1">
      <alignment horizontal="center" vertical="center"/>
    </xf>
    <xf numFmtId="0" fontId="0" fillId="0" borderId="21" xfId="0" applyBorder="1" applyAlignment="1">
      <alignment horizontal="center" vertical="center"/>
    </xf>
    <xf numFmtId="0" fontId="8" fillId="0" borderId="0" xfId="0" applyFont="1" applyAlignment="1">
      <alignment horizontal="left" vertical="top"/>
    </xf>
    <xf numFmtId="177" fontId="8" fillId="0" borderId="0" xfId="0" applyNumberFormat="1" applyFont="1" applyAlignment="1">
      <alignment vertical="center"/>
    </xf>
    <xf numFmtId="177" fontId="14" fillId="0" borderId="0" xfId="0" applyNumberFormat="1" applyFont="1" applyAlignment="1">
      <alignment vertical="center"/>
    </xf>
    <xf numFmtId="5" fontId="8" fillId="0" borderId="0" xfId="0" applyNumberFormat="1" applyFont="1" applyAlignment="1">
      <alignment vertical="center"/>
    </xf>
    <xf numFmtId="20" fontId="23" fillId="0" borderId="18" xfId="0" applyNumberFormat="1" applyFont="1" applyBorder="1" applyAlignment="1">
      <alignment vertical="center"/>
    </xf>
    <xf numFmtId="20" fontId="23" fillId="0" borderId="12" xfId="0" applyNumberFormat="1" applyFont="1" applyBorder="1" applyAlignment="1">
      <alignment vertical="center"/>
    </xf>
    <xf numFmtId="20" fontId="23" fillId="0" borderId="19" xfId="0" applyNumberFormat="1" applyFont="1" applyBorder="1" applyAlignment="1">
      <alignment vertical="center"/>
    </xf>
    <xf numFmtId="0" fontId="24" fillId="0" borderId="0" xfId="0" applyFont="1" applyAlignment="1">
      <alignment horizontal="left"/>
    </xf>
    <xf numFmtId="0" fontId="0" fillId="0" borderId="22"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25" fillId="0" borderId="12" xfId="0" applyFont="1" applyBorder="1" applyAlignment="1">
      <alignment horizontal="right" vertical="center"/>
    </xf>
    <xf numFmtId="0" fontId="10" fillId="0" borderId="12" xfId="0" applyFont="1" applyBorder="1" applyAlignment="1">
      <alignment vertical="center"/>
    </xf>
    <xf numFmtId="0" fontId="0" fillId="0" borderId="19" xfId="0" applyBorder="1" applyAlignment="1">
      <alignment vertical="center"/>
    </xf>
    <xf numFmtId="0" fontId="0" fillId="0" borderId="0" xfId="0" applyAlignment="1">
      <alignment vertical="top"/>
    </xf>
    <xf numFmtId="0" fontId="8" fillId="0" borderId="0" xfId="0" applyFont="1" applyAlignment="1" applyProtection="1">
      <alignment horizontal="left" vertical="center"/>
      <protection locked="0"/>
    </xf>
    <xf numFmtId="0" fontId="8" fillId="0" borderId="25" xfId="0" applyFont="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8" fillId="0" borderId="0" xfId="0" applyFont="1" applyAlignment="1" applyProtection="1">
      <alignment vertical="center"/>
      <protection locked="0"/>
    </xf>
    <xf numFmtId="0" fontId="31" fillId="0" borderId="0" xfId="0" applyFont="1" applyAlignment="1">
      <alignment vertical="center"/>
    </xf>
    <xf numFmtId="0" fontId="32" fillId="0" borderId="0" xfId="0" applyFont="1" applyAlignment="1">
      <alignment vertical="center"/>
    </xf>
    <xf numFmtId="0" fontId="24" fillId="0" borderId="0" xfId="0" applyFont="1" applyAlignment="1">
      <alignment vertical="center"/>
    </xf>
    <xf numFmtId="0" fontId="9" fillId="0" borderId="0" xfId="0" applyFont="1" applyAlignment="1">
      <alignment horizontal="left" vertical="center"/>
    </xf>
    <xf numFmtId="0" fontId="18" fillId="0" borderId="0" xfId="0" applyFont="1" applyAlignment="1">
      <alignment horizontal="left" vertical="center"/>
    </xf>
    <xf numFmtId="0" fontId="35" fillId="0" borderId="0" xfId="0" applyFont="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21" fillId="0" borderId="22" xfId="0" applyFont="1" applyBorder="1" applyAlignment="1">
      <alignment horizontal="left" vertical="center"/>
    </xf>
    <xf numFmtId="0" fontId="12" fillId="0" borderId="19" xfId="0" applyFont="1" applyBorder="1" applyAlignment="1">
      <alignment horizontal="right" vertical="center"/>
    </xf>
    <xf numFmtId="0" fontId="21" fillId="0" borderId="20" xfId="0" applyFont="1" applyBorder="1" applyAlignment="1">
      <alignment horizontal="left" vertical="center"/>
    </xf>
    <xf numFmtId="176" fontId="19" fillId="0" borderId="20" xfId="0" applyNumberFormat="1" applyFont="1" applyBorder="1" applyAlignment="1">
      <alignment horizontal="right" wrapText="1"/>
    </xf>
    <xf numFmtId="0" fontId="13" fillId="0" borderId="20" xfId="0" applyFont="1" applyBorder="1" applyAlignment="1">
      <alignment horizontal="left" vertical="top"/>
    </xf>
    <xf numFmtId="0" fontId="8" fillId="0" borderId="20" xfId="0" applyFont="1" applyBorder="1" applyAlignment="1">
      <alignment horizontal="right" vertical="center"/>
    </xf>
    <xf numFmtId="177" fontId="14" fillId="0" borderId="24" xfId="0" applyNumberFormat="1" applyFont="1" applyBorder="1" applyAlignment="1">
      <alignment vertical="center"/>
    </xf>
    <xf numFmtId="0" fontId="0" fillId="0" borderId="0" xfId="0" applyAlignment="1">
      <alignment horizontal="center" vertical="center"/>
    </xf>
    <xf numFmtId="177" fontId="8" fillId="0" borderId="24" xfId="0" applyNumberFormat="1" applyFont="1" applyBorder="1" applyAlignment="1">
      <alignment vertical="center"/>
    </xf>
    <xf numFmtId="179" fontId="21" fillId="0" borderId="0" xfId="0" applyNumberFormat="1" applyFont="1" applyAlignment="1">
      <alignment horizontal="center" vertical="center"/>
    </xf>
    <xf numFmtId="5" fontId="8" fillId="0" borderId="24" xfId="0" applyNumberFormat="1" applyFont="1" applyBorder="1" applyAlignment="1">
      <alignment vertical="center"/>
    </xf>
    <xf numFmtId="0" fontId="8" fillId="0" borderId="18" xfId="0" applyFont="1" applyBorder="1" applyAlignment="1">
      <alignment horizontal="right" vertical="center"/>
    </xf>
    <xf numFmtId="177" fontId="8" fillId="0" borderId="0" xfId="0" applyNumberFormat="1" applyFont="1" applyAlignment="1">
      <alignment vertical="center" wrapText="1"/>
    </xf>
    <xf numFmtId="177" fontId="14" fillId="0" borderId="0" xfId="0" applyNumberFormat="1" applyFont="1" applyAlignment="1">
      <alignment vertical="center" wrapText="1"/>
    </xf>
    <xf numFmtId="0" fontId="25" fillId="0" borderId="12" xfId="0" applyFont="1" applyBorder="1" applyAlignment="1">
      <alignment vertical="center"/>
    </xf>
    <xf numFmtId="0" fontId="57" fillId="2" borderId="0" xfId="15" applyAlignment="1" applyProtection="1">
      <alignment vertical="center" shrinkToFit="1"/>
      <protection locked="0"/>
    </xf>
    <xf numFmtId="0" fontId="57" fillId="2" borderId="12" xfId="15" applyBorder="1" applyAlignment="1" applyProtection="1">
      <alignment vertical="center" shrinkToFit="1"/>
      <protection locked="0"/>
    </xf>
    <xf numFmtId="0" fontId="20" fillId="0" borderId="0" xfId="0" applyFont="1" applyAlignment="1">
      <alignment/>
    </xf>
    <xf numFmtId="0" fontId="20" fillId="0" borderId="0" xfId="0" applyFont="1" applyAlignment="1">
      <alignment vertical="center" wrapText="1"/>
    </xf>
    <xf numFmtId="0" fontId="20" fillId="0" borderId="0" xfId="0" applyFont="1" applyAlignment="1">
      <alignment vertical="center"/>
    </xf>
    <xf numFmtId="0" fontId="20" fillId="0" borderId="24" xfId="0" applyFont="1" applyBorder="1" applyAlignment="1">
      <alignment vertical="center"/>
    </xf>
    <xf numFmtId="0" fontId="20" fillId="0" borderId="24" xfId="0" applyFont="1" applyBorder="1" applyAlignment="1">
      <alignment vertical="center" wrapText="1"/>
    </xf>
    <xf numFmtId="0" fontId="20" fillId="0" borderId="23" xfId="0" applyFont="1" applyBorder="1" applyAlignment="1">
      <alignment vertical="center" wrapText="1"/>
    </xf>
    <xf numFmtId="0" fontId="20" fillId="0" borderId="21" xfId="0" applyFont="1" applyBorder="1" applyAlignment="1">
      <alignment vertical="center" wrapText="1"/>
    </xf>
    <xf numFmtId="0" fontId="20" fillId="0" borderId="12" xfId="0" applyFont="1" applyBorder="1" applyAlignment="1">
      <alignment vertical="center"/>
    </xf>
    <xf numFmtId="0" fontId="20" fillId="0" borderId="12" xfId="0" applyFont="1" applyBorder="1" applyAlignment="1">
      <alignment vertical="center" wrapText="1"/>
    </xf>
    <xf numFmtId="0" fontId="20" fillId="0" borderId="19" xfId="0" applyFont="1" applyBorder="1" applyAlignment="1">
      <alignment vertical="center" wrapText="1"/>
    </xf>
    <xf numFmtId="0" fontId="57" fillId="2" borderId="28" xfId="15" applyBorder="1" applyAlignment="1" applyProtection="1">
      <alignment horizontal="center" vertical="center" shrinkToFit="1"/>
      <protection locked="0"/>
    </xf>
    <xf numFmtId="0" fontId="22"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29" fillId="0" borderId="0" xfId="0" applyFont="1" applyAlignment="1">
      <alignment horizontal="center" vertical="center"/>
    </xf>
    <xf numFmtId="0" fontId="33" fillId="0" borderId="0" xfId="0" applyFont="1" applyAlignment="1">
      <alignment horizontal="center" vertical="center"/>
    </xf>
    <xf numFmtId="0" fontId="30" fillId="0" borderId="0" xfId="0" applyFont="1" applyAlignment="1">
      <alignment horizontal="center" vertical="center"/>
    </xf>
    <xf numFmtId="0" fontId="34" fillId="0" borderId="0" xfId="0" applyFont="1" applyAlignment="1">
      <alignment horizontal="center" vertical="center"/>
    </xf>
    <xf numFmtId="0" fontId="33" fillId="0" borderId="0" xfId="0" applyFont="1" applyAlignment="1">
      <alignment horizontal="left" vertical="center"/>
    </xf>
    <xf numFmtId="0" fontId="9" fillId="0" borderId="0" xfId="0" applyFont="1" applyAlignment="1">
      <alignment horizontal="left" vertical="center"/>
    </xf>
    <xf numFmtId="0" fontId="75" fillId="0" borderId="0" xfId="43" applyFont="1" applyAlignment="1" applyProtection="1">
      <alignment horizontal="left" vertical="center"/>
      <protection/>
    </xf>
    <xf numFmtId="0" fontId="9" fillId="0" borderId="32" xfId="0" applyFont="1" applyBorder="1" applyAlignment="1">
      <alignment horizontal="center" vertical="center"/>
    </xf>
    <xf numFmtId="0" fontId="35" fillId="0" borderId="0" xfId="0" applyFont="1" applyAlignment="1">
      <alignment horizontal="center" vertical="center"/>
    </xf>
    <xf numFmtId="0" fontId="35" fillId="0" borderId="33" xfId="0" applyFont="1" applyBorder="1" applyAlignment="1">
      <alignment horizontal="center" vertical="center"/>
    </xf>
    <xf numFmtId="0" fontId="9" fillId="0" borderId="0" xfId="0" applyFont="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10" fillId="0" borderId="37" xfId="0" applyFont="1" applyBorder="1" applyAlignment="1">
      <alignment vertical="center" shrinkToFit="1"/>
    </xf>
    <xf numFmtId="0" fontId="0" fillId="0" borderId="38" xfId="0" applyBorder="1" applyAlignment="1">
      <alignment vertical="center" shrinkToFit="1"/>
    </xf>
    <xf numFmtId="49" fontId="57" fillId="2" borderId="39" xfId="15" applyNumberFormat="1" applyBorder="1" applyAlignment="1" applyProtection="1">
      <alignment vertical="center" shrinkToFit="1"/>
      <protection locked="0"/>
    </xf>
    <xf numFmtId="49" fontId="57" fillId="2" borderId="38" xfId="15" applyNumberFormat="1" applyBorder="1" applyAlignment="1" applyProtection="1">
      <alignment vertical="center" shrinkToFit="1"/>
      <protection locked="0"/>
    </xf>
    <xf numFmtId="49" fontId="57" fillId="2" borderId="40" xfId="15" applyNumberFormat="1" applyBorder="1" applyAlignment="1" applyProtection="1">
      <alignment vertical="center" shrinkToFit="1"/>
      <protection locked="0"/>
    </xf>
    <xf numFmtId="0" fontId="10" fillId="0" borderId="41" xfId="0" applyFont="1" applyBorder="1" applyAlignment="1">
      <alignment vertical="center" shrinkToFit="1"/>
    </xf>
    <xf numFmtId="0" fontId="0" fillId="0" borderId="11" xfId="0" applyBorder="1" applyAlignment="1">
      <alignment vertical="center" shrinkToFit="1"/>
    </xf>
    <xf numFmtId="31" fontId="57" fillId="2" borderId="11" xfId="15" applyNumberFormat="1" applyBorder="1" applyAlignment="1" applyProtection="1">
      <alignment horizontal="right" vertical="center" shrinkToFit="1"/>
      <protection locked="0"/>
    </xf>
    <xf numFmtId="31" fontId="57" fillId="2" borderId="11" xfId="15" applyNumberFormat="1" applyBorder="1" applyAlignment="1" applyProtection="1">
      <alignment horizontal="left" vertical="center" shrinkToFit="1"/>
      <protection locked="0"/>
    </xf>
    <xf numFmtId="31" fontId="57" fillId="2" borderId="42" xfId="15" applyNumberFormat="1" applyBorder="1" applyAlignment="1" applyProtection="1">
      <alignment horizontal="left" vertical="center" shrinkToFit="1"/>
      <protection locked="0"/>
    </xf>
    <xf numFmtId="49" fontId="57" fillId="2" borderId="12" xfId="15" applyNumberFormat="1" applyBorder="1" applyAlignment="1" applyProtection="1">
      <alignment vertical="center" shrinkToFit="1"/>
      <protection locked="0"/>
    </xf>
    <xf numFmtId="49" fontId="57" fillId="2" borderId="43" xfId="15" applyNumberFormat="1" applyBorder="1" applyAlignment="1" applyProtection="1">
      <alignment vertical="center" shrinkToFit="1"/>
      <protection locked="0"/>
    </xf>
    <xf numFmtId="0" fontId="57" fillId="2" borderId="43" xfId="15" applyBorder="1" applyAlignment="1">
      <alignment vertical="center" shrinkToFit="1"/>
    </xf>
    <xf numFmtId="49" fontId="57" fillId="2" borderId="24" xfId="15" applyNumberFormat="1" applyBorder="1" applyAlignment="1" applyProtection="1">
      <alignment vertical="center" shrinkToFit="1"/>
      <protection locked="0"/>
    </xf>
    <xf numFmtId="177" fontId="14" fillId="0" borderId="44" xfId="0" applyNumberFormat="1" applyFont="1" applyBorder="1" applyAlignment="1">
      <alignment vertical="center" wrapText="1"/>
    </xf>
    <xf numFmtId="0" fontId="0" fillId="0" borderId="45" xfId="0" applyBorder="1" applyAlignment="1">
      <alignment vertical="center" wrapText="1"/>
    </xf>
    <xf numFmtId="0" fontId="57" fillId="2" borderId="46" xfId="15" applyBorder="1" applyAlignment="1" applyProtection="1">
      <alignment horizontal="center" vertical="center" shrinkToFit="1"/>
      <protection locked="0"/>
    </xf>
    <xf numFmtId="0" fontId="57" fillId="2" borderId="47" xfId="15" applyBorder="1" applyAlignment="1" applyProtection="1">
      <alignment horizontal="center" vertical="center" shrinkToFit="1"/>
      <protection locked="0"/>
    </xf>
    <xf numFmtId="5" fontId="9" fillId="0" borderId="48" xfId="0" applyNumberFormat="1" applyFont="1" applyBorder="1" applyAlignment="1">
      <alignment vertical="center" shrinkToFit="1"/>
    </xf>
    <xf numFmtId="0" fontId="11" fillId="0" borderId="49" xfId="0" applyFont="1" applyBorder="1" applyAlignment="1">
      <alignment vertical="center" shrinkToFit="1"/>
    </xf>
    <xf numFmtId="0" fontId="19" fillId="0" borderId="16" xfId="0" applyFont="1" applyBorder="1" applyAlignment="1">
      <alignment vertical="center" wrapText="1"/>
    </xf>
    <xf numFmtId="0" fontId="0" fillId="0" borderId="50" xfId="0" applyFont="1" applyBorder="1" applyAlignment="1">
      <alignment vertical="center" wrapText="1"/>
    </xf>
    <xf numFmtId="0" fontId="0" fillId="0" borderId="17" xfId="0" applyFont="1" applyBorder="1" applyAlignment="1">
      <alignment vertical="center" wrapText="1"/>
    </xf>
    <xf numFmtId="0" fontId="0" fillId="0" borderId="20" xfId="0" applyFont="1" applyBorder="1" applyAlignment="1">
      <alignment vertical="center" wrapText="1"/>
    </xf>
    <xf numFmtId="0" fontId="0" fillId="0" borderId="0" xfId="0" applyFont="1" applyAlignment="1">
      <alignment vertical="center" wrapText="1"/>
    </xf>
    <xf numFmtId="0" fontId="0" fillId="0" borderId="21" xfId="0" applyFont="1" applyBorder="1" applyAlignment="1">
      <alignment vertical="center" wrapText="1"/>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13" xfId="0" applyFont="1" applyBorder="1" applyAlignment="1">
      <alignment horizontal="center" vertical="center"/>
    </xf>
    <xf numFmtId="0" fontId="8" fillId="0" borderId="51" xfId="0" applyFont="1" applyBorder="1" applyAlignment="1">
      <alignment horizontal="center" vertical="center" wrapText="1"/>
    </xf>
    <xf numFmtId="0" fontId="0" fillId="0" borderId="53" xfId="0" applyBorder="1" applyAlignment="1">
      <alignment horizontal="center" vertical="center"/>
    </xf>
    <xf numFmtId="49" fontId="57" fillId="2" borderId="43" xfId="15" applyNumberFormat="1" applyFont="1" applyBorder="1" applyAlignment="1" applyProtection="1">
      <alignment horizontal="left" vertical="center" shrinkToFit="1"/>
      <protection locked="0"/>
    </xf>
    <xf numFmtId="49" fontId="57" fillId="2" borderId="43" xfId="15" applyNumberFormat="1" applyBorder="1" applyAlignment="1" applyProtection="1">
      <alignment horizontal="left" vertical="center" shrinkToFit="1"/>
      <protection locked="0"/>
    </xf>
    <xf numFmtId="177" fontId="14" fillId="0" borderId="33" xfId="0" applyNumberFormat="1" applyFont="1" applyBorder="1" applyAlignment="1">
      <alignment vertical="center"/>
    </xf>
    <xf numFmtId="0" fontId="0" fillId="0" borderId="33" xfId="0" applyBorder="1" applyAlignment="1">
      <alignment vertical="center"/>
    </xf>
    <xf numFmtId="0" fontId="57" fillId="2" borderId="54" xfId="15" applyBorder="1" applyAlignment="1" applyProtection="1">
      <alignment horizontal="center" vertical="center" shrinkToFit="1"/>
      <protection locked="0"/>
    </xf>
    <xf numFmtId="5" fontId="9" fillId="0" borderId="55" xfId="0" applyNumberFormat="1" applyFont="1" applyBorder="1" applyAlignment="1">
      <alignment vertical="center" shrinkToFit="1"/>
    </xf>
    <xf numFmtId="0" fontId="11" fillId="0" borderId="55" xfId="0" applyFont="1" applyBorder="1" applyAlignment="1">
      <alignment vertical="center" shrinkToFit="1"/>
    </xf>
    <xf numFmtId="49" fontId="57" fillId="2" borderId="0" xfId="15" applyNumberFormat="1" applyAlignment="1" applyProtection="1">
      <alignment vertical="center" shrinkToFit="1"/>
      <protection locked="0"/>
    </xf>
    <xf numFmtId="0" fontId="0" fillId="0" borderId="22" xfId="0" applyBorder="1" applyAlignment="1">
      <alignment vertical="center" wrapText="1" shrinkToFit="1"/>
    </xf>
    <xf numFmtId="0" fontId="0" fillId="0" borderId="24" xfId="0" applyBorder="1" applyAlignment="1">
      <alignment vertical="center" wrapText="1" shrinkToFit="1"/>
    </xf>
    <xf numFmtId="0" fontId="0" fillId="0" borderId="23" xfId="0" applyBorder="1" applyAlignment="1">
      <alignment vertical="center" wrapText="1" shrinkToFit="1"/>
    </xf>
    <xf numFmtId="0" fontId="0" fillId="0" borderId="18" xfId="0" applyBorder="1" applyAlignment="1">
      <alignment vertical="center" wrapText="1" shrinkToFit="1"/>
    </xf>
    <xf numFmtId="0" fontId="0" fillId="0" borderId="12" xfId="0" applyBorder="1" applyAlignment="1">
      <alignment vertical="center" wrapText="1" shrinkToFit="1"/>
    </xf>
    <xf numFmtId="0" fontId="0" fillId="0" borderId="19" xfId="0" applyBorder="1" applyAlignment="1">
      <alignment vertical="center" wrapText="1" shrinkToFit="1"/>
    </xf>
    <xf numFmtId="177" fontId="14" fillId="0" borderId="24" xfId="0" applyNumberFormat="1" applyFont="1" applyBorder="1" applyAlignment="1">
      <alignment vertical="center"/>
    </xf>
    <xf numFmtId="0" fontId="0" fillId="0" borderId="12" xfId="0" applyBorder="1" applyAlignment="1">
      <alignment vertical="center"/>
    </xf>
    <xf numFmtId="0" fontId="57" fillId="2" borderId="56" xfId="15" applyBorder="1" applyAlignment="1" applyProtection="1">
      <alignment horizontal="center" vertical="center" shrinkToFit="1"/>
      <protection locked="0"/>
    </xf>
    <xf numFmtId="5" fontId="9" fillId="0" borderId="23" xfId="0" applyNumberFormat="1" applyFont="1" applyBorder="1" applyAlignment="1">
      <alignment vertical="center" shrinkToFit="1"/>
    </xf>
    <xf numFmtId="0" fontId="11" fillId="0" borderId="21" xfId="0" applyFont="1" applyBorder="1" applyAlignment="1">
      <alignment vertical="center" shrinkToFit="1"/>
    </xf>
    <xf numFmtId="0" fontId="19" fillId="0" borderId="22"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0" fillId="0" borderId="18" xfId="0" applyFont="1" applyBorder="1" applyAlignment="1">
      <alignment vertical="center" wrapText="1"/>
    </xf>
    <xf numFmtId="0" fontId="0" fillId="0" borderId="12" xfId="0" applyFont="1" applyBorder="1" applyAlignment="1">
      <alignment vertical="center" wrapText="1"/>
    </xf>
    <xf numFmtId="0" fontId="0" fillId="0" borderId="19" xfId="0" applyFont="1" applyBorder="1" applyAlignment="1">
      <alignment vertical="center" wrapText="1"/>
    </xf>
    <xf numFmtId="0" fontId="24" fillId="0" borderId="0" xfId="0" applyFont="1" applyAlignment="1">
      <alignment horizontal="left"/>
    </xf>
    <xf numFmtId="0" fontId="8" fillId="0" borderId="0" xfId="0" applyFont="1" applyAlignment="1">
      <alignment horizontal="left" vertical="center"/>
    </xf>
    <xf numFmtId="0" fontId="23" fillId="0" borderId="0" xfId="0" applyFont="1" applyAlignment="1">
      <alignment horizontal="left" vertical="center"/>
    </xf>
    <xf numFmtId="0" fontId="0" fillId="0" borderId="45" xfId="0" applyBorder="1" applyAlignment="1">
      <alignment vertical="center"/>
    </xf>
    <xf numFmtId="0" fontId="0" fillId="0" borderId="26" xfId="0" applyBorder="1" applyAlignment="1">
      <alignment horizontal="center" vertical="center" shrinkToFit="1"/>
    </xf>
    <xf numFmtId="0" fontId="57" fillId="2" borderId="43" xfId="15" applyBorder="1" applyAlignment="1" applyProtection="1">
      <alignment vertical="center" shrinkToFit="1"/>
      <protection locked="0"/>
    </xf>
    <xf numFmtId="0" fontId="8" fillId="0" borderId="16" xfId="0" applyFont="1" applyBorder="1" applyAlignment="1">
      <alignment horizontal="left" vertical="center"/>
    </xf>
    <xf numFmtId="0" fontId="8" fillId="0" borderId="50" xfId="0" applyFont="1" applyBorder="1" applyAlignment="1">
      <alignment horizontal="left" vertical="center"/>
    </xf>
    <xf numFmtId="0" fontId="8" fillId="0" borderId="17"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18" xfId="0" applyFont="1" applyBorder="1" applyAlignment="1">
      <alignment horizontal="left" vertical="center"/>
    </xf>
    <xf numFmtId="0" fontId="8" fillId="0" borderId="12" xfId="0" applyFont="1" applyBorder="1" applyAlignment="1">
      <alignment horizontal="left" vertical="center"/>
    </xf>
    <xf numFmtId="0" fontId="8" fillId="0" borderId="19" xfId="0" applyFont="1" applyBorder="1" applyAlignment="1">
      <alignment horizontal="left" vertical="center"/>
    </xf>
    <xf numFmtId="177" fontId="14" fillId="0" borderId="45" xfId="0" applyNumberFormat="1" applyFont="1" applyBorder="1" applyAlignment="1">
      <alignment vertical="center" wrapText="1"/>
    </xf>
    <xf numFmtId="5" fontId="9" fillId="0" borderId="48" xfId="0" applyNumberFormat="1" applyFont="1" applyBorder="1" applyAlignment="1">
      <alignment horizontal="right" vertical="center" shrinkToFit="1"/>
    </xf>
    <xf numFmtId="5" fontId="9" fillId="0" borderId="49" xfId="0" applyNumberFormat="1" applyFont="1" applyBorder="1" applyAlignment="1">
      <alignment horizontal="right" vertical="center" shrinkToFit="1"/>
    </xf>
    <xf numFmtId="0" fontId="13" fillId="0" borderId="57"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8" fillId="0" borderId="25" xfId="0" applyFont="1" applyBorder="1" applyAlignment="1">
      <alignment horizontal="center" vertical="center" shrinkToFit="1"/>
    </xf>
    <xf numFmtId="0" fontId="0" fillId="0" borderId="27" xfId="0" applyBorder="1" applyAlignment="1">
      <alignment horizontal="center" vertical="center" shrinkToFit="1"/>
    </xf>
    <xf numFmtId="0" fontId="11" fillId="0" borderId="49" xfId="0" applyFont="1" applyBorder="1" applyAlignment="1">
      <alignment horizontal="right" vertical="center" shrinkToFit="1"/>
    </xf>
    <xf numFmtId="5" fontId="9" fillId="0" borderId="55" xfId="0" applyNumberFormat="1" applyFont="1" applyBorder="1" applyAlignment="1">
      <alignment horizontal="right" vertical="center" shrinkToFit="1"/>
    </xf>
    <xf numFmtId="177" fontId="14" fillId="0" borderId="58" xfId="0" applyNumberFormat="1" applyFont="1" applyBorder="1" applyAlignment="1">
      <alignment vertical="center" wrapText="1"/>
    </xf>
    <xf numFmtId="0" fontId="57" fillId="2" borderId="59" xfId="15" applyBorder="1" applyAlignment="1" applyProtection="1">
      <alignment horizontal="center" vertical="center" shrinkToFit="1"/>
      <protection locked="0"/>
    </xf>
    <xf numFmtId="5" fontId="9" fillId="0" borderId="60" xfId="0" applyNumberFormat="1" applyFont="1" applyBorder="1" applyAlignment="1">
      <alignment horizontal="right" vertical="center" shrinkToFit="1"/>
    </xf>
    <xf numFmtId="0" fontId="8" fillId="0" borderId="0" xfId="0" applyFont="1" applyAlignment="1" applyProtection="1">
      <alignment horizontal="left" vertical="center"/>
      <protection locked="0"/>
    </xf>
    <xf numFmtId="0" fontId="8" fillId="0" borderId="51" xfId="0" applyFont="1" applyBorder="1" applyAlignment="1">
      <alignment horizontal="center" vertical="center" shrinkToFit="1"/>
    </xf>
    <xf numFmtId="0" fontId="0" fillId="0" borderId="13" xfId="0" applyBorder="1" applyAlignment="1">
      <alignment horizontal="center" vertical="center" shrinkToFit="1"/>
    </xf>
    <xf numFmtId="177" fontId="14" fillId="0" borderId="33" xfId="0" applyNumberFormat="1" applyFont="1" applyBorder="1" applyAlignment="1">
      <alignment horizontal="left" vertical="center"/>
    </xf>
    <xf numFmtId="177" fontId="14" fillId="0" borderId="45" xfId="0" applyNumberFormat="1"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177" fontId="14" fillId="0" borderId="44" xfId="0" applyNumberFormat="1" applyFont="1" applyBorder="1" applyAlignment="1">
      <alignment horizontal="left" vertical="center"/>
    </xf>
    <xf numFmtId="0" fontId="8" fillId="0" borderId="24" xfId="0" applyFont="1" applyBorder="1" applyAlignment="1">
      <alignment horizontal="left" vertical="center"/>
    </xf>
    <xf numFmtId="177" fontId="14" fillId="0" borderId="58" xfId="0" applyNumberFormat="1" applyFont="1" applyBorder="1" applyAlignment="1">
      <alignment horizontal="left" vertical="center" wrapText="1"/>
    </xf>
    <xf numFmtId="177" fontId="14" fillId="0" borderId="45" xfId="0" applyNumberFormat="1" applyFont="1" applyBorder="1" applyAlignment="1">
      <alignment horizontal="left" vertical="center" wrapText="1"/>
    </xf>
    <xf numFmtId="49" fontId="57" fillId="2" borderId="21" xfId="15" applyNumberFormat="1" applyBorder="1" applyAlignment="1" applyProtection="1">
      <alignment vertical="center" shrinkToFit="1"/>
      <protection locked="0"/>
    </xf>
    <xf numFmtId="49" fontId="57" fillId="2" borderId="20" xfId="15" applyNumberFormat="1" applyBorder="1" applyAlignment="1" applyProtection="1">
      <alignment vertical="center" shrinkToFit="1"/>
      <protection locked="0"/>
    </xf>
    <xf numFmtId="49" fontId="57" fillId="2" borderId="26" xfId="15" applyNumberFormat="1" applyBorder="1" applyAlignment="1" applyProtection="1">
      <alignment vertical="center" shrinkToFit="1"/>
      <protection locked="0"/>
    </xf>
    <xf numFmtId="177" fontId="14" fillId="0" borderId="44" xfId="0" applyNumberFormat="1" applyFont="1" applyBorder="1" applyAlignment="1">
      <alignment horizontal="left" vertical="center" wrapText="1"/>
    </xf>
    <xf numFmtId="20" fontId="23" fillId="0" borderId="20" xfId="0" applyNumberFormat="1" applyFont="1" applyBorder="1" applyAlignment="1">
      <alignment horizontal="left" vertical="center" shrinkToFit="1"/>
    </xf>
    <xf numFmtId="20" fontId="23" fillId="0" borderId="0" xfId="0" applyNumberFormat="1" applyFont="1" applyAlignment="1">
      <alignment horizontal="left" vertical="center" shrinkToFit="1"/>
    </xf>
    <xf numFmtId="20" fontId="23" fillId="0" borderId="21" xfId="0" applyNumberFormat="1" applyFont="1" applyBorder="1" applyAlignment="1">
      <alignment horizontal="left" vertical="center" shrinkToFit="1"/>
    </xf>
    <xf numFmtId="49" fontId="57" fillId="2" borderId="43" xfId="15" applyNumberFormat="1" applyFont="1" applyBorder="1" applyAlignment="1" applyProtection="1">
      <alignment vertical="center" shrinkToFit="1"/>
      <protection locked="0"/>
    </xf>
    <xf numFmtId="0" fontId="15" fillId="0" borderId="0" xfId="0" applyFont="1" applyAlignment="1">
      <alignment horizontal="left"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20" xfId="0" applyFont="1" applyBorder="1" applyAlignment="1">
      <alignment horizontal="left" vertical="center" wrapText="1"/>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9" xfId="0" applyFont="1" applyBorder="1" applyAlignment="1">
      <alignment horizontal="left" vertical="top" wrapText="1" shrinkToFit="1"/>
    </xf>
    <xf numFmtId="0" fontId="20" fillId="0" borderId="30" xfId="0" applyFont="1" applyBorder="1" applyAlignment="1">
      <alignment horizontal="left" vertical="top" wrapText="1" shrinkToFit="1"/>
    </xf>
    <xf numFmtId="0" fontId="20" fillId="0" borderId="31" xfId="0" applyFont="1" applyBorder="1" applyAlignment="1">
      <alignment horizontal="left" vertical="top" wrapText="1" shrinkToFit="1"/>
    </xf>
    <xf numFmtId="0" fontId="20" fillId="0" borderId="32" xfId="0" applyFont="1" applyBorder="1" applyAlignment="1">
      <alignment horizontal="left" vertical="top" wrapText="1" shrinkToFit="1"/>
    </xf>
    <xf numFmtId="0" fontId="20" fillId="0" borderId="0" xfId="0" applyFont="1" applyAlignment="1">
      <alignment horizontal="left" vertical="top" wrapText="1" shrinkToFit="1"/>
    </xf>
    <xf numFmtId="0" fontId="20" fillId="0" borderId="33" xfId="0" applyFont="1" applyBorder="1" applyAlignment="1">
      <alignment horizontal="left" vertical="top" wrapText="1" shrinkToFit="1"/>
    </xf>
    <xf numFmtId="0" fontId="20" fillId="0" borderId="34" xfId="0" applyFont="1" applyBorder="1" applyAlignment="1">
      <alignment horizontal="left" vertical="top" wrapText="1" shrinkToFit="1"/>
    </xf>
    <xf numFmtId="0" fontId="20" fillId="0" borderId="35" xfId="0" applyFont="1" applyBorder="1" applyAlignment="1">
      <alignment horizontal="left" vertical="top" wrapText="1" shrinkToFit="1"/>
    </xf>
    <xf numFmtId="0" fontId="20" fillId="0" borderId="36" xfId="0" applyFont="1" applyBorder="1" applyAlignment="1">
      <alignment horizontal="left" vertical="top" wrapText="1" shrinkToFi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8"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fgColor indexed="37"/>
          <bgColor indexed="37"/>
        </patternFill>
      </fill>
    </dxf>
    <dxf>
      <fill>
        <patternFill>
          <fgColor indexed="37"/>
          <bgColor indexed="3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 Id="rId7"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3</xdr:row>
      <xdr:rowOff>171450</xdr:rowOff>
    </xdr:from>
    <xdr:to>
      <xdr:col>17</xdr:col>
      <xdr:colOff>638175</xdr:colOff>
      <xdr:row>6</xdr:row>
      <xdr:rowOff>57150</xdr:rowOff>
    </xdr:to>
    <xdr:sp>
      <xdr:nvSpPr>
        <xdr:cNvPr id="1" name="AutoShape 14"/>
        <xdr:cNvSpPr>
          <a:spLocks/>
        </xdr:cNvSpPr>
      </xdr:nvSpPr>
      <xdr:spPr>
        <a:xfrm>
          <a:off x="8648700" y="885825"/>
          <a:ext cx="2171700" cy="895350"/>
        </a:xfrm>
        <a:prstGeom prst="wedgeRectCallout">
          <a:avLst>
            <a:gd name="adj1" fmla="val -55356"/>
            <a:gd name="adj2" fmla="val 7143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33CCCC"/>
              </a:solidFill>
              <a:latin typeface="ＭＳ Ｐゴシック"/>
              <a:ea typeface="ＭＳ Ｐゴシック"/>
              <a:cs typeface="ＭＳ Ｐゴシック"/>
            </a:rPr>
            <a:t>水色部分</a:t>
          </a:r>
          <a:r>
            <a:rPr lang="en-US" cap="none" sz="1400" b="0" i="0" u="none" baseline="0">
              <a:solidFill>
                <a:srgbClr val="000000"/>
              </a:solidFill>
              <a:latin typeface="ＭＳ Ｐゴシック"/>
              <a:ea typeface="ＭＳ Ｐゴシック"/>
              <a:cs typeface="ＭＳ Ｐゴシック"/>
            </a:rPr>
            <a:t>が入力可能です。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Tab</a:t>
          </a:r>
          <a:r>
            <a:rPr lang="en-US" cap="none" sz="1400" b="0" i="0" u="none" baseline="0">
              <a:solidFill>
                <a:srgbClr val="000000"/>
              </a:solidFill>
              <a:latin typeface="ＭＳ Ｐゴシック"/>
              <a:ea typeface="ＭＳ Ｐゴシック"/>
              <a:cs typeface="ＭＳ Ｐゴシック"/>
            </a:rPr>
            <a:t>」キーで入力可能エリアを移動できます。</a:t>
          </a:r>
        </a:p>
      </xdr:txBody>
    </xdr:sp>
    <xdr:clientData fPrintsWithSheet="0"/>
  </xdr:twoCellAnchor>
  <xdr:twoCellAnchor>
    <xdr:from>
      <xdr:col>14</xdr:col>
      <xdr:colOff>581025</xdr:colOff>
      <xdr:row>9</xdr:row>
      <xdr:rowOff>57150</xdr:rowOff>
    </xdr:from>
    <xdr:to>
      <xdr:col>17</xdr:col>
      <xdr:colOff>685800</xdr:colOff>
      <xdr:row>13</xdr:row>
      <xdr:rowOff>238125</xdr:rowOff>
    </xdr:to>
    <xdr:sp>
      <xdr:nvSpPr>
        <xdr:cNvPr id="2" name="AutoShape 21"/>
        <xdr:cNvSpPr>
          <a:spLocks/>
        </xdr:cNvSpPr>
      </xdr:nvSpPr>
      <xdr:spPr>
        <a:xfrm>
          <a:off x="8705850" y="2638425"/>
          <a:ext cx="2162175" cy="1323975"/>
        </a:xfrm>
        <a:prstGeom prst="wedgeRectCallout">
          <a:avLst>
            <a:gd name="adj1" fmla="val -75263"/>
            <a:gd name="adj2" fmla="val 52606"/>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請求先が主催者、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もしくは、</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会議室での回線利用の場合は、</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Ａ）を選択してください。</a:t>
          </a:r>
        </a:p>
      </xdr:txBody>
    </xdr:sp>
    <xdr:clientData fPrintsWithSheet="0"/>
  </xdr:twoCellAnchor>
  <xdr:twoCellAnchor>
    <xdr:from>
      <xdr:col>1</xdr:col>
      <xdr:colOff>104775</xdr:colOff>
      <xdr:row>13</xdr:row>
      <xdr:rowOff>285750</xdr:rowOff>
    </xdr:from>
    <xdr:to>
      <xdr:col>6</xdr:col>
      <xdr:colOff>514350</xdr:colOff>
      <xdr:row>16</xdr:row>
      <xdr:rowOff>114300</xdr:rowOff>
    </xdr:to>
    <xdr:sp>
      <xdr:nvSpPr>
        <xdr:cNvPr id="3" name="正方形/長方形 1"/>
        <xdr:cNvSpPr>
          <a:spLocks/>
        </xdr:cNvSpPr>
      </xdr:nvSpPr>
      <xdr:spPr>
        <a:xfrm>
          <a:off x="209550" y="4010025"/>
          <a:ext cx="3533775" cy="685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504825</xdr:colOff>
      <xdr:row>3</xdr:row>
      <xdr:rowOff>171450</xdr:rowOff>
    </xdr:from>
    <xdr:to>
      <xdr:col>15</xdr:col>
      <xdr:colOff>1333500</xdr:colOff>
      <xdr:row>6</xdr:row>
      <xdr:rowOff>57150</xdr:rowOff>
    </xdr:to>
    <xdr:sp>
      <xdr:nvSpPr>
        <xdr:cNvPr id="1" name="AutoShape 29"/>
        <xdr:cNvSpPr>
          <a:spLocks/>
        </xdr:cNvSpPr>
      </xdr:nvSpPr>
      <xdr:spPr>
        <a:xfrm>
          <a:off x="8667750" y="885825"/>
          <a:ext cx="2400300" cy="895350"/>
        </a:xfrm>
        <a:prstGeom prst="wedgeRectCallout">
          <a:avLst>
            <a:gd name="adj1" fmla="val -62162"/>
            <a:gd name="adj2" fmla="val 7143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33CCCC"/>
              </a:solidFill>
              <a:latin typeface="ＭＳ Ｐゴシック"/>
              <a:ea typeface="ＭＳ Ｐゴシック"/>
              <a:cs typeface="ＭＳ Ｐゴシック"/>
            </a:rPr>
            <a:t>水色部分</a:t>
          </a:r>
          <a:r>
            <a:rPr lang="en-US" cap="none" sz="1400" b="0" i="0" u="none" baseline="0">
              <a:solidFill>
                <a:srgbClr val="000000"/>
              </a:solidFill>
              <a:latin typeface="ＭＳ Ｐゴシック"/>
              <a:ea typeface="ＭＳ Ｐゴシック"/>
              <a:cs typeface="ＭＳ Ｐゴシック"/>
            </a:rPr>
            <a:t>が入力可能です。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Tab</a:t>
          </a:r>
          <a:r>
            <a:rPr lang="en-US" cap="none" sz="1400" b="0" i="0" u="none" baseline="0">
              <a:solidFill>
                <a:srgbClr val="000000"/>
              </a:solidFill>
              <a:latin typeface="ＭＳ Ｐゴシック"/>
              <a:ea typeface="ＭＳ Ｐゴシック"/>
              <a:cs typeface="ＭＳ Ｐゴシック"/>
            </a:rPr>
            <a:t>」キーで入力可能エリアを移動できます。</a:t>
          </a:r>
        </a:p>
      </xdr:txBody>
    </xdr:sp>
    <xdr:clientData fPrintsWithSheet="0"/>
  </xdr:twoCellAnchor>
  <xdr:twoCellAnchor>
    <xdr:from>
      <xdr:col>14</xdr:col>
      <xdr:colOff>504825</xdr:colOff>
      <xdr:row>10</xdr:row>
      <xdr:rowOff>161925</xdr:rowOff>
    </xdr:from>
    <xdr:to>
      <xdr:col>15</xdr:col>
      <xdr:colOff>1209675</xdr:colOff>
      <xdr:row>14</xdr:row>
      <xdr:rowOff>285750</xdr:rowOff>
    </xdr:to>
    <xdr:sp>
      <xdr:nvSpPr>
        <xdr:cNvPr id="2" name="AutoShape 36"/>
        <xdr:cNvSpPr>
          <a:spLocks/>
        </xdr:cNvSpPr>
      </xdr:nvSpPr>
      <xdr:spPr>
        <a:xfrm>
          <a:off x="8667750" y="3028950"/>
          <a:ext cx="2276475" cy="1266825"/>
        </a:xfrm>
        <a:prstGeom prst="wedgeRectCallout">
          <a:avLst>
            <a:gd name="adj1" fmla="val -75231"/>
            <a:gd name="adj2" fmla="val 34962"/>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請求先が主催者、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もしくは、</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会議室での回線利用の場合は、</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Ａ）を選択してください。</a:t>
          </a:r>
        </a:p>
      </xdr:txBody>
    </xdr:sp>
    <xdr:clientData fPrintsWithSheet="0"/>
  </xdr:twoCellAnchor>
  <xdr:twoCellAnchor editAs="oneCell">
    <xdr:from>
      <xdr:col>1</xdr:col>
      <xdr:colOff>781050</xdr:colOff>
      <xdr:row>44</xdr:row>
      <xdr:rowOff>0</xdr:rowOff>
    </xdr:from>
    <xdr:to>
      <xdr:col>3</xdr:col>
      <xdr:colOff>485775</xdr:colOff>
      <xdr:row>45</xdr:row>
      <xdr:rowOff>0</xdr:rowOff>
    </xdr:to>
    <xdr:pic>
      <xdr:nvPicPr>
        <xdr:cNvPr id="3" name="CheckBox1"/>
        <xdr:cNvPicPr preferRelativeResize="1">
          <a:picLocks noChangeAspect="1"/>
        </xdr:cNvPicPr>
      </xdr:nvPicPr>
      <xdr:blipFill>
        <a:blip r:embed="rId1"/>
        <a:stretch>
          <a:fillRect/>
        </a:stretch>
      </xdr:blipFill>
      <xdr:spPr>
        <a:xfrm>
          <a:off x="885825" y="11125200"/>
          <a:ext cx="1171575" cy="285750"/>
        </a:xfrm>
        <a:prstGeom prst="rect">
          <a:avLst/>
        </a:prstGeom>
        <a:noFill/>
        <a:ln w="9525" cmpd="sng">
          <a:noFill/>
        </a:ln>
      </xdr:spPr>
    </xdr:pic>
    <xdr:clientData/>
  </xdr:twoCellAnchor>
  <xdr:twoCellAnchor editAs="oneCell">
    <xdr:from>
      <xdr:col>4</xdr:col>
      <xdr:colOff>361950</xdr:colOff>
      <xdr:row>44</xdr:row>
      <xdr:rowOff>0</xdr:rowOff>
    </xdr:from>
    <xdr:to>
      <xdr:col>7</xdr:col>
      <xdr:colOff>0</xdr:colOff>
      <xdr:row>45</xdr:row>
      <xdr:rowOff>0</xdr:rowOff>
    </xdr:to>
    <xdr:pic>
      <xdr:nvPicPr>
        <xdr:cNvPr id="4" name="CheckBox2"/>
        <xdr:cNvPicPr preferRelativeResize="1">
          <a:picLocks noChangeAspect="1"/>
        </xdr:cNvPicPr>
      </xdr:nvPicPr>
      <xdr:blipFill>
        <a:blip r:embed="rId2"/>
        <a:stretch>
          <a:fillRect/>
        </a:stretch>
      </xdr:blipFill>
      <xdr:spPr>
        <a:xfrm>
          <a:off x="2524125" y="11125200"/>
          <a:ext cx="1276350" cy="285750"/>
        </a:xfrm>
        <a:prstGeom prst="rect">
          <a:avLst/>
        </a:prstGeom>
        <a:noFill/>
        <a:ln w="9525" cmpd="sng">
          <a:noFill/>
        </a:ln>
      </xdr:spPr>
    </xdr:pic>
    <xdr:clientData/>
  </xdr:twoCellAnchor>
  <xdr:twoCellAnchor editAs="oneCell">
    <xdr:from>
      <xdr:col>7</xdr:col>
      <xdr:colOff>266700</xdr:colOff>
      <xdr:row>44</xdr:row>
      <xdr:rowOff>0</xdr:rowOff>
    </xdr:from>
    <xdr:to>
      <xdr:col>8</xdr:col>
      <xdr:colOff>466725</xdr:colOff>
      <xdr:row>45</xdr:row>
      <xdr:rowOff>0</xdr:rowOff>
    </xdr:to>
    <xdr:pic>
      <xdr:nvPicPr>
        <xdr:cNvPr id="5" name="CheckBox3"/>
        <xdr:cNvPicPr preferRelativeResize="1">
          <a:picLocks noChangeAspect="1"/>
        </xdr:cNvPicPr>
      </xdr:nvPicPr>
      <xdr:blipFill>
        <a:blip r:embed="rId3"/>
        <a:stretch>
          <a:fillRect/>
        </a:stretch>
      </xdr:blipFill>
      <xdr:spPr>
        <a:xfrm>
          <a:off x="4067175" y="11125200"/>
          <a:ext cx="1133475" cy="285750"/>
        </a:xfrm>
        <a:prstGeom prst="rect">
          <a:avLst/>
        </a:prstGeom>
        <a:noFill/>
        <a:ln w="9525" cmpd="sng">
          <a:noFill/>
        </a:ln>
      </xdr:spPr>
    </xdr:pic>
    <xdr:clientData/>
  </xdr:twoCellAnchor>
  <xdr:twoCellAnchor editAs="oneCell">
    <xdr:from>
      <xdr:col>9</xdr:col>
      <xdr:colOff>190500</xdr:colOff>
      <xdr:row>44</xdr:row>
      <xdr:rowOff>0</xdr:rowOff>
    </xdr:from>
    <xdr:to>
      <xdr:col>11</xdr:col>
      <xdr:colOff>400050</xdr:colOff>
      <xdr:row>45</xdr:row>
      <xdr:rowOff>0</xdr:rowOff>
    </xdr:to>
    <xdr:pic>
      <xdr:nvPicPr>
        <xdr:cNvPr id="6" name="CheckBox4"/>
        <xdr:cNvPicPr preferRelativeResize="1">
          <a:picLocks noChangeAspect="1"/>
        </xdr:cNvPicPr>
      </xdr:nvPicPr>
      <xdr:blipFill>
        <a:blip r:embed="rId4"/>
        <a:stretch>
          <a:fillRect/>
        </a:stretch>
      </xdr:blipFill>
      <xdr:spPr>
        <a:xfrm>
          <a:off x="5610225" y="11125200"/>
          <a:ext cx="1581150" cy="285750"/>
        </a:xfrm>
        <a:prstGeom prst="rect">
          <a:avLst/>
        </a:prstGeom>
        <a:noFill/>
        <a:ln w="9525" cmpd="sng">
          <a:noFill/>
        </a:ln>
      </xdr:spPr>
    </xdr:pic>
    <xdr:clientData/>
  </xdr:twoCellAnchor>
  <xdr:twoCellAnchor editAs="oneCell">
    <xdr:from>
      <xdr:col>1</xdr:col>
      <xdr:colOff>781050</xdr:colOff>
      <xdr:row>45</xdr:row>
      <xdr:rowOff>0</xdr:rowOff>
    </xdr:from>
    <xdr:to>
      <xdr:col>4</xdr:col>
      <xdr:colOff>142875</xdr:colOff>
      <xdr:row>46</xdr:row>
      <xdr:rowOff>0</xdr:rowOff>
    </xdr:to>
    <xdr:pic>
      <xdr:nvPicPr>
        <xdr:cNvPr id="7" name="CheckBox5"/>
        <xdr:cNvPicPr preferRelativeResize="1">
          <a:picLocks noChangeAspect="1"/>
        </xdr:cNvPicPr>
      </xdr:nvPicPr>
      <xdr:blipFill>
        <a:blip r:embed="rId5"/>
        <a:stretch>
          <a:fillRect/>
        </a:stretch>
      </xdr:blipFill>
      <xdr:spPr>
        <a:xfrm>
          <a:off x="885825" y="11410950"/>
          <a:ext cx="1419225" cy="285750"/>
        </a:xfrm>
        <a:prstGeom prst="rect">
          <a:avLst/>
        </a:prstGeom>
        <a:noFill/>
        <a:ln w="9525" cmpd="sng">
          <a:noFill/>
        </a:ln>
      </xdr:spPr>
    </xdr:pic>
    <xdr:clientData/>
  </xdr:twoCellAnchor>
  <xdr:twoCellAnchor editAs="oneCell">
    <xdr:from>
      <xdr:col>4</xdr:col>
      <xdr:colOff>361950</xdr:colOff>
      <xdr:row>45</xdr:row>
      <xdr:rowOff>0</xdr:rowOff>
    </xdr:from>
    <xdr:to>
      <xdr:col>7</xdr:col>
      <xdr:colOff>95250</xdr:colOff>
      <xdr:row>46</xdr:row>
      <xdr:rowOff>0</xdr:rowOff>
    </xdr:to>
    <xdr:pic>
      <xdr:nvPicPr>
        <xdr:cNvPr id="8" name="CheckBox6"/>
        <xdr:cNvPicPr preferRelativeResize="1">
          <a:picLocks noChangeAspect="1"/>
        </xdr:cNvPicPr>
      </xdr:nvPicPr>
      <xdr:blipFill>
        <a:blip r:embed="rId6"/>
        <a:stretch>
          <a:fillRect/>
        </a:stretch>
      </xdr:blipFill>
      <xdr:spPr>
        <a:xfrm>
          <a:off x="2524125" y="11410950"/>
          <a:ext cx="1371600" cy="285750"/>
        </a:xfrm>
        <a:prstGeom prst="rect">
          <a:avLst/>
        </a:prstGeom>
        <a:noFill/>
        <a:ln w="9525" cmpd="sng">
          <a:noFill/>
        </a:ln>
      </xdr:spPr>
    </xdr:pic>
    <xdr:clientData/>
  </xdr:twoCellAnchor>
  <xdr:twoCellAnchor editAs="oneCell">
    <xdr:from>
      <xdr:col>7</xdr:col>
      <xdr:colOff>266700</xdr:colOff>
      <xdr:row>45</xdr:row>
      <xdr:rowOff>0</xdr:rowOff>
    </xdr:from>
    <xdr:to>
      <xdr:col>7</xdr:col>
      <xdr:colOff>933450</xdr:colOff>
      <xdr:row>46</xdr:row>
      <xdr:rowOff>0</xdr:rowOff>
    </xdr:to>
    <xdr:pic>
      <xdr:nvPicPr>
        <xdr:cNvPr id="9" name="CheckBox7"/>
        <xdr:cNvPicPr preferRelativeResize="1">
          <a:picLocks noChangeAspect="1"/>
        </xdr:cNvPicPr>
      </xdr:nvPicPr>
      <xdr:blipFill>
        <a:blip r:embed="rId7"/>
        <a:stretch>
          <a:fillRect/>
        </a:stretch>
      </xdr:blipFill>
      <xdr:spPr>
        <a:xfrm>
          <a:off x="4067175" y="11410950"/>
          <a:ext cx="666750" cy="285750"/>
        </a:xfrm>
        <a:prstGeom prst="rect">
          <a:avLst/>
        </a:prstGeom>
        <a:noFill/>
        <a:ln w="9525" cmpd="sng">
          <a:noFill/>
        </a:ln>
      </xdr:spPr>
    </xdr:pic>
    <xdr:clientData/>
  </xdr:twoCellAnchor>
  <xdr:twoCellAnchor>
    <xdr:from>
      <xdr:col>1</xdr:col>
      <xdr:colOff>104775</xdr:colOff>
      <xdr:row>13</xdr:row>
      <xdr:rowOff>285750</xdr:rowOff>
    </xdr:from>
    <xdr:to>
      <xdr:col>7</xdr:col>
      <xdr:colOff>104775</xdr:colOff>
      <xdr:row>16</xdr:row>
      <xdr:rowOff>123825</xdr:rowOff>
    </xdr:to>
    <xdr:sp>
      <xdr:nvSpPr>
        <xdr:cNvPr id="10" name="正方形/長方形 1"/>
        <xdr:cNvSpPr>
          <a:spLocks/>
        </xdr:cNvSpPr>
      </xdr:nvSpPr>
      <xdr:spPr>
        <a:xfrm>
          <a:off x="209550" y="4010025"/>
          <a:ext cx="3695700" cy="695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781050</xdr:colOff>
      <xdr:row>41</xdr:row>
      <xdr:rowOff>0</xdr:rowOff>
    </xdr:from>
    <xdr:to>
      <xdr:col>3</xdr:col>
      <xdr:colOff>495300</xdr:colOff>
      <xdr:row>42</xdr:row>
      <xdr:rowOff>0</xdr:rowOff>
    </xdr:to>
    <xdr:pic>
      <xdr:nvPicPr>
        <xdr:cNvPr id="1" name="CheckBox1"/>
        <xdr:cNvPicPr preferRelativeResize="1">
          <a:picLocks noChangeAspect="1"/>
        </xdr:cNvPicPr>
      </xdr:nvPicPr>
      <xdr:blipFill>
        <a:blip r:embed="rId1"/>
        <a:stretch>
          <a:fillRect/>
        </a:stretch>
      </xdr:blipFill>
      <xdr:spPr>
        <a:xfrm>
          <a:off x="885825" y="10668000"/>
          <a:ext cx="1181100" cy="285750"/>
        </a:xfrm>
        <a:prstGeom prst="rect">
          <a:avLst/>
        </a:prstGeom>
        <a:noFill/>
        <a:ln w="9525" cmpd="sng">
          <a:noFill/>
        </a:ln>
      </xdr:spPr>
    </xdr:pic>
    <xdr:clientData/>
  </xdr:twoCellAnchor>
  <xdr:twoCellAnchor editAs="oneCell">
    <xdr:from>
      <xdr:col>4</xdr:col>
      <xdr:colOff>361950</xdr:colOff>
      <xdr:row>41</xdr:row>
      <xdr:rowOff>0</xdr:rowOff>
    </xdr:from>
    <xdr:to>
      <xdr:col>7</xdr:col>
      <xdr:colOff>0</xdr:colOff>
      <xdr:row>42</xdr:row>
      <xdr:rowOff>0</xdr:rowOff>
    </xdr:to>
    <xdr:pic>
      <xdr:nvPicPr>
        <xdr:cNvPr id="2" name="CheckBox2"/>
        <xdr:cNvPicPr preferRelativeResize="1">
          <a:picLocks noChangeAspect="1"/>
        </xdr:cNvPicPr>
      </xdr:nvPicPr>
      <xdr:blipFill>
        <a:blip r:embed="rId2"/>
        <a:stretch>
          <a:fillRect/>
        </a:stretch>
      </xdr:blipFill>
      <xdr:spPr>
        <a:xfrm>
          <a:off x="2524125" y="10668000"/>
          <a:ext cx="1276350" cy="285750"/>
        </a:xfrm>
        <a:prstGeom prst="rect">
          <a:avLst/>
        </a:prstGeom>
        <a:noFill/>
        <a:ln w="9525" cmpd="sng">
          <a:noFill/>
        </a:ln>
      </xdr:spPr>
    </xdr:pic>
    <xdr:clientData/>
  </xdr:twoCellAnchor>
  <xdr:twoCellAnchor editAs="oneCell">
    <xdr:from>
      <xdr:col>7</xdr:col>
      <xdr:colOff>266700</xdr:colOff>
      <xdr:row>41</xdr:row>
      <xdr:rowOff>0</xdr:rowOff>
    </xdr:from>
    <xdr:to>
      <xdr:col>8</xdr:col>
      <xdr:colOff>466725</xdr:colOff>
      <xdr:row>42</xdr:row>
      <xdr:rowOff>0</xdr:rowOff>
    </xdr:to>
    <xdr:pic>
      <xdr:nvPicPr>
        <xdr:cNvPr id="3" name="CheckBox3"/>
        <xdr:cNvPicPr preferRelativeResize="1">
          <a:picLocks noChangeAspect="1"/>
        </xdr:cNvPicPr>
      </xdr:nvPicPr>
      <xdr:blipFill>
        <a:blip r:embed="rId3"/>
        <a:stretch>
          <a:fillRect/>
        </a:stretch>
      </xdr:blipFill>
      <xdr:spPr>
        <a:xfrm>
          <a:off x="4067175" y="10668000"/>
          <a:ext cx="1133475" cy="285750"/>
        </a:xfrm>
        <a:prstGeom prst="rect">
          <a:avLst/>
        </a:prstGeom>
        <a:noFill/>
        <a:ln w="9525" cmpd="sng">
          <a:noFill/>
        </a:ln>
      </xdr:spPr>
    </xdr:pic>
    <xdr:clientData/>
  </xdr:twoCellAnchor>
  <xdr:twoCellAnchor editAs="oneCell">
    <xdr:from>
      <xdr:col>9</xdr:col>
      <xdr:colOff>190500</xdr:colOff>
      <xdr:row>41</xdr:row>
      <xdr:rowOff>0</xdr:rowOff>
    </xdr:from>
    <xdr:to>
      <xdr:col>11</xdr:col>
      <xdr:colOff>400050</xdr:colOff>
      <xdr:row>42</xdr:row>
      <xdr:rowOff>0</xdr:rowOff>
    </xdr:to>
    <xdr:pic>
      <xdr:nvPicPr>
        <xdr:cNvPr id="4" name="CheckBox4"/>
        <xdr:cNvPicPr preferRelativeResize="1">
          <a:picLocks noChangeAspect="1"/>
        </xdr:cNvPicPr>
      </xdr:nvPicPr>
      <xdr:blipFill>
        <a:blip r:embed="rId4"/>
        <a:stretch>
          <a:fillRect/>
        </a:stretch>
      </xdr:blipFill>
      <xdr:spPr>
        <a:xfrm>
          <a:off x="5610225" y="10668000"/>
          <a:ext cx="1581150" cy="285750"/>
        </a:xfrm>
        <a:prstGeom prst="rect">
          <a:avLst/>
        </a:prstGeom>
        <a:noFill/>
        <a:ln w="9525" cmpd="sng">
          <a:noFill/>
        </a:ln>
      </xdr:spPr>
    </xdr:pic>
    <xdr:clientData/>
  </xdr:twoCellAnchor>
  <xdr:twoCellAnchor editAs="oneCell">
    <xdr:from>
      <xdr:col>1</xdr:col>
      <xdr:colOff>781050</xdr:colOff>
      <xdr:row>42</xdr:row>
      <xdr:rowOff>0</xdr:rowOff>
    </xdr:from>
    <xdr:to>
      <xdr:col>4</xdr:col>
      <xdr:colOff>114300</xdr:colOff>
      <xdr:row>43</xdr:row>
      <xdr:rowOff>0</xdr:rowOff>
    </xdr:to>
    <xdr:pic>
      <xdr:nvPicPr>
        <xdr:cNvPr id="5" name="CheckBox5"/>
        <xdr:cNvPicPr preferRelativeResize="1">
          <a:picLocks noChangeAspect="1"/>
        </xdr:cNvPicPr>
      </xdr:nvPicPr>
      <xdr:blipFill>
        <a:blip r:embed="rId5"/>
        <a:stretch>
          <a:fillRect/>
        </a:stretch>
      </xdr:blipFill>
      <xdr:spPr>
        <a:xfrm>
          <a:off x="885825" y="10953750"/>
          <a:ext cx="1390650" cy="323850"/>
        </a:xfrm>
        <a:prstGeom prst="rect">
          <a:avLst/>
        </a:prstGeom>
        <a:noFill/>
        <a:ln w="9525" cmpd="sng">
          <a:noFill/>
        </a:ln>
      </xdr:spPr>
    </xdr:pic>
    <xdr:clientData/>
  </xdr:twoCellAnchor>
  <xdr:twoCellAnchor editAs="oneCell">
    <xdr:from>
      <xdr:col>4</xdr:col>
      <xdr:colOff>361950</xdr:colOff>
      <xdr:row>42</xdr:row>
      <xdr:rowOff>0</xdr:rowOff>
    </xdr:from>
    <xdr:to>
      <xdr:col>7</xdr:col>
      <xdr:colOff>85725</xdr:colOff>
      <xdr:row>43</xdr:row>
      <xdr:rowOff>0</xdr:rowOff>
    </xdr:to>
    <xdr:pic>
      <xdr:nvPicPr>
        <xdr:cNvPr id="6" name="CheckBox6"/>
        <xdr:cNvPicPr preferRelativeResize="1">
          <a:picLocks noChangeAspect="1"/>
        </xdr:cNvPicPr>
      </xdr:nvPicPr>
      <xdr:blipFill>
        <a:blip r:embed="rId6"/>
        <a:stretch>
          <a:fillRect/>
        </a:stretch>
      </xdr:blipFill>
      <xdr:spPr>
        <a:xfrm>
          <a:off x="2524125" y="10953750"/>
          <a:ext cx="1362075" cy="323850"/>
        </a:xfrm>
        <a:prstGeom prst="rect">
          <a:avLst/>
        </a:prstGeom>
        <a:noFill/>
        <a:ln w="9525" cmpd="sng">
          <a:noFill/>
        </a:ln>
      </xdr:spPr>
    </xdr:pic>
    <xdr:clientData/>
  </xdr:twoCellAnchor>
  <xdr:twoCellAnchor editAs="oneCell">
    <xdr:from>
      <xdr:col>7</xdr:col>
      <xdr:colOff>266700</xdr:colOff>
      <xdr:row>42</xdr:row>
      <xdr:rowOff>0</xdr:rowOff>
    </xdr:from>
    <xdr:to>
      <xdr:col>7</xdr:col>
      <xdr:colOff>933450</xdr:colOff>
      <xdr:row>43</xdr:row>
      <xdr:rowOff>0</xdr:rowOff>
    </xdr:to>
    <xdr:pic>
      <xdr:nvPicPr>
        <xdr:cNvPr id="7" name="CheckBox7"/>
        <xdr:cNvPicPr preferRelativeResize="1">
          <a:picLocks noChangeAspect="1"/>
        </xdr:cNvPicPr>
      </xdr:nvPicPr>
      <xdr:blipFill>
        <a:blip r:embed="rId7"/>
        <a:stretch>
          <a:fillRect/>
        </a:stretch>
      </xdr:blipFill>
      <xdr:spPr>
        <a:xfrm>
          <a:off x="4067175" y="10953750"/>
          <a:ext cx="666750" cy="323850"/>
        </a:xfrm>
        <a:prstGeom prst="rect">
          <a:avLst/>
        </a:prstGeom>
        <a:noFill/>
        <a:ln w="9525" cmpd="sng">
          <a:noFill/>
        </a:ln>
      </xdr:spPr>
    </xdr:pic>
    <xdr:clientData/>
  </xdr:twoCellAnchor>
  <xdr:twoCellAnchor>
    <xdr:from>
      <xdr:col>1</xdr:col>
      <xdr:colOff>104775</xdr:colOff>
      <xdr:row>13</xdr:row>
      <xdr:rowOff>285750</xdr:rowOff>
    </xdr:from>
    <xdr:to>
      <xdr:col>7</xdr:col>
      <xdr:colOff>104775</xdr:colOff>
      <xdr:row>16</xdr:row>
      <xdr:rowOff>123825</xdr:rowOff>
    </xdr:to>
    <xdr:sp>
      <xdr:nvSpPr>
        <xdr:cNvPr id="8" name="正方形/長方形 1"/>
        <xdr:cNvSpPr>
          <a:spLocks/>
        </xdr:cNvSpPr>
      </xdr:nvSpPr>
      <xdr:spPr>
        <a:xfrm>
          <a:off x="209550" y="4010025"/>
          <a:ext cx="3695700" cy="695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sushin@tokyo-bigsight.co.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sushin@tokyo-bigsight.co.jp"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sushin@tokyo-bigsight.co.jp"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J44"/>
  <sheetViews>
    <sheetView showGridLines="0" tabSelected="1" zoomScalePageLayoutView="0" workbookViewId="0" topLeftCell="A1">
      <selection activeCell="A1" sqref="A1:J1"/>
    </sheetView>
  </sheetViews>
  <sheetFormatPr defaultColWidth="9.00390625" defaultRowHeight="30" customHeight="1"/>
  <cols>
    <col min="1" max="16384" width="9.00390625" style="3" customWidth="1"/>
  </cols>
  <sheetData>
    <row r="1" spans="1:10" ht="22.5" customHeight="1">
      <c r="A1" s="113" t="s">
        <v>74</v>
      </c>
      <c r="B1" s="113"/>
      <c r="C1" s="113"/>
      <c r="D1" s="113"/>
      <c r="E1" s="113"/>
      <c r="F1" s="113"/>
      <c r="G1" s="113"/>
      <c r="H1" s="113"/>
      <c r="I1" s="113"/>
      <c r="J1" s="113"/>
    </row>
    <row r="2" ht="22.5" customHeight="1"/>
    <row r="3" spans="1:10" ht="22.5" customHeight="1">
      <c r="A3" s="119" t="s">
        <v>117</v>
      </c>
      <c r="B3" s="119"/>
      <c r="C3" s="119"/>
      <c r="D3" s="119"/>
      <c r="E3" s="119"/>
      <c r="F3" s="119"/>
      <c r="G3" s="119"/>
      <c r="H3" s="119"/>
      <c r="I3" s="72"/>
      <c r="J3" s="72"/>
    </row>
    <row r="4" spans="1:10" ht="22.5" customHeight="1">
      <c r="A4" s="73"/>
      <c r="B4" s="73"/>
      <c r="C4" s="73"/>
      <c r="D4" s="73"/>
      <c r="E4" s="73"/>
      <c r="F4" s="73"/>
      <c r="G4" s="73"/>
      <c r="H4" s="73"/>
      <c r="I4" s="72"/>
      <c r="J4" s="72"/>
    </row>
    <row r="5" spans="1:10" ht="22.5" customHeight="1">
      <c r="A5" s="119" t="s">
        <v>118</v>
      </c>
      <c r="B5" s="119"/>
      <c r="C5" s="119"/>
      <c r="D5" s="119"/>
      <c r="E5" s="119"/>
      <c r="F5" s="119"/>
      <c r="G5" s="119"/>
      <c r="H5" s="119"/>
      <c r="I5" s="72"/>
      <c r="J5" s="72"/>
    </row>
    <row r="6" spans="1:10" ht="22.5" customHeight="1">
      <c r="A6" s="73"/>
      <c r="B6" s="73"/>
      <c r="C6" s="73"/>
      <c r="D6" s="73"/>
      <c r="E6" s="73"/>
      <c r="F6" s="73"/>
      <c r="G6" s="73"/>
      <c r="H6" s="72"/>
      <c r="I6" s="72"/>
      <c r="J6" s="72"/>
    </row>
    <row r="7" spans="1:9" ht="22.5" customHeight="1">
      <c r="A7" s="119" t="s">
        <v>119</v>
      </c>
      <c r="B7" s="119"/>
      <c r="C7" s="119"/>
      <c r="D7" s="119"/>
      <c r="E7" s="119"/>
      <c r="F7" s="119"/>
      <c r="G7" s="119"/>
      <c r="H7" s="119"/>
      <c r="I7" s="74"/>
    </row>
    <row r="8" spans="2:9" ht="22.5" customHeight="1">
      <c r="B8" s="114"/>
      <c r="C8" s="115"/>
      <c r="D8" s="115"/>
      <c r="E8" s="115"/>
      <c r="F8" s="115"/>
      <c r="G8" s="115"/>
      <c r="H8" s="116"/>
      <c r="I8" s="116"/>
    </row>
    <row r="9" ht="22.5" customHeight="1"/>
    <row r="10" spans="1:10" ht="22.5" customHeight="1">
      <c r="A10" s="117" t="s">
        <v>75</v>
      </c>
      <c r="B10" s="117"/>
      <c r="C10" s="117"/>
      <c r="D10" s="117"/>
      <c r="E10" s="117"/>
      <c r="F10" s="117"/>
      <c r="G10" s="117"/>
      <c r="H10" s="117"/>
      <c r="I10" s="117"/>
      <c r="J10" s="117"/>
    </row>
    <row r="11" spans="1:10" ht="22.5" customHeight="1">
      <c r="A11" s="118" t="s">
        <v>76</v>
      </c>
      <c r="B11" s="118"/>
      <c r="C11" s="118"/>
      <c r="D11" s="118"/>
      <c r="E11" s="118"/>
      <c r="F11" s="118"/>
      <c r="G11" s="118"/>
      <c r="H11" s="118"/>
      <c r="I11" s="118"/>
      <c r="J11" s="118"/>
    </row>
    <row r="12" spans="1:10" ht="22.5" customHeight="1">
      <c r="A12" s="118" t="s">
        <v>77</v>
      </c>
      <c r="B12" s="118"/>
      <c r="C12" s="118"/>
      <c r="D12" s="118"/>
      <c r="E12" s="118"/>
      <c r="F12" s="118"/>
      <c r="G12" s="118"/>
      <c r="H12" s="118"/>
      <c r="I12" s="118"/>
      <c r="J12" s="118"/>
    </row>
    <row r="13" spans="1:10" ht="22.5" customHeight="1" thickBot="1">
      <c r="A13" s="75"/>
      <c r="B13" s="75"/>
      <c r="C13" s="75"/>
      <c r="D13" s="75"/>
      <c r="E13" s="75"/>
      <c r="F13" s="75"/>
      <c r="G13" s="75"/>
      <c r="H13" s="75"/>
      <c r="I13" s="75"/>
      <c r="J13" s="75"/>
    </row>
    <row r="14" spans="2:10" ht="22.5" customHeight="1">
      <c r="B14" s="110" t="s">
        <v>78</v>
      </c>
      <c r="C14" s="111"/>
      <c r="D14" s="111"/>
      <c r="E14" s="111"/>
      <c r="F14" s="112"/>
      <c r="G14" s="76"/>
      <c r="H14" s="76"/>
      <c r="I14" s="76"/>
      <c r="J14" s="76"/>
    </row>
    <row r="15" spans="2:10" ht="22.5" customHeight="1">
      <c r="B15" s="120" t="s">
        <v>79</v>
      </c>
      <c r="C15" s="121"/>
      <c r="D15" s="121"/>
      <c r="E15" s="121"/>
      <c r="F15" s="122"/>
      <c r="G15" s="76"/>
      <c r="H15" s="76"/>
      <c r="I15" s="76"/>
      <c r="J15" s="76"/>
    </row>
    <row r="16" spans="2:10" ht="22.5" customHeight="1">
      <c r="B16" s="120" t="s">
        <v>80</v>
      </c>
      <c r="C16" s="123"/>
      <c r="D16" s="123"/>
      <c r="E16" s="123"/>
      <c r="F16" s="124"/>
      <c r="G16" s="76"/>
      <c r="H16" s="76"/>
      <c r="I16" s="76"/>
      <c r="J16" s="76"/>
    </row>
    <row r="17" spans="2:10" ht="22.5" customHeight="1">
      <c r="B17" s="120" t="s">
        <v>81</v>
      </c>
      <c r="C17" s="123"/>
      <c r="D17" s="123"/>
      <c r="E17" s="123"/>
      <c r="F17" s="124"/>
      <c r="G17" s="76"/>
      <c r="H17" s="76"/>
      <c r="I17" s="76"/>
      <c r="J17" s="76"/>
    </row>
    <row r="18" spans="2:10" ht="22.5" customHeight="1" thickBot="1">
      <c r="B18" s="125" t="s">
        <v>82</v>
      </c>
      <c r="C18" s="126"/>
      <c r="D18" s="126"/>
      <c r="E18" s="126"/>
      <c r="F18" s="127"/>
      <c r="G18" s="76"/>
      <c r="H18" s="76"/>
      <c r="I18" s="76"/>
      <c r="J18" s="76"/>
    </row>
    <row r="19" spans="1:10" ht="22.5" customHeight="1">
      <c r="A19" s="75"/>
      <c r="B19" s="75"/>
      <c r="C19" s="75"/>
      <c r="D19" s="75"/>
      <c r="E19" s="75"/>
      <c r="F19" s="75"/>
      <c r="G19" s="75"/>
      <c r="H19" s="75"/>
      <c r="I19" s="75"/>
      <c r="J19" s="75"/>
    </row>
    <row r="20" spans="1:10" ht="22.5" customHeight="1">
      <c r="A20" s="78" t="s">
        <v>83</v>
      </c>
      <c r="B20" s="78"/>
      <c r="C20" s="78"/>
      <c r="D20" s="78"/>
      <c r="E20" s="78"/>
      <c r="F20" s="78"/>
      <c r="G20" s="78"/>
      <c r="H20" s="78"/>
      <c r="I20" s="78"/>
      <c r="J20" s="78"/>
    </row>
    <row r="21" spans="1:10" ht="22.5" customHeight="1">
      <c r="A21" s="78" t="s">
        <v>84</v>
      </c>
      <c r="B21" s="78"/>
      <c r="C21" s="78"/>
      <c r="D21" s="78"/>
      <c r="E21" s="78"/>
      <c r="F21" s="78"/>
      <c r="G21" s="78"/>
      <c r="H21" s="78"/>
      <c r="I21" s="78"/>
      <c r="J21" s="78"/>
    </row>
    <row r="22" spans="1:10" ht="22.5" customHeight="1">
      <c r="A22" s="78" t="s">
        <v>85</v>
      </c>
      <c r="B22" s="78"/>
      <c r="C22" s="78"/>
      <c r="D22" s="78"/>
      <c r="E22" s="78"/>
      <c r="F22" s="78"/>
      <c r="G22" s="78"/>
      <c r="H22" s="78"/>
      <c r="I22" s="78"/>
      <c r="J22" s="78"/>
    </row>
    <row r="23" spans="1:10" ht="22.5" customHeight="1">
      <c r="A23" s="78" t="s">
        <v>86</v>
      </c>
      <c r="B23" s="78"/>
      <c r="C23" s="78"/>
      <c r="D23" s="78"/>
      <c r="E23" s="78"/>
      <c r="F23" s="78"/>
      <c r="G23" s="78"/>
      <c r="H23" s="78"/>
      <c r="I23" s="78"/>
      <c r="J23" s="78"/>
    </row>
    <row r="24" spans="1:10" ht="22.5" customHeight="1">
      <c r="A24" s="78" t="s">
        <v>87</v>
      </c>
      <c r="B24" s="78"/>
      <c r="C24" s="78"/>
      <c r="D24" s="78"/>
      <c r="E24" s="78"/>
      <c r="F24" s="78"/>
      <c r="G24" s="78"/>
      <c r="H24" s="78"/>
      <c r="I24" s="78"/>
      <c r="J24" s="78"/>
    </row>
    <row r="25" spans="1:10" ht="22.5" customHeight="1">
      <c r="A25" s="78" t="s">
        <v>88</v>
      </c>
      <c r="B25" s="78"/>
      <c r="C25" s="78"/>
      <c r="D25" s="78"/>
      <c r="E25" s="78"/>
      <c r="F25" s="78"/>
      <c r="G25" s="78"/>
      <c r="H25" s="78"/>
      <c r="I25" s="78"/>
      <c r="J25" s="78"/>
    </row>
    <row r="26" spans="1:10" ht="22.5" customHeight="1">
      <c r="A26" s="78" t="s">
        <v>89</v>
      </c>
      <c r="B26" s="78"/>
      <c r="C26" s="78"/>
      <c r="D26" s="78"/>
      <c r="E26" s="78"/>
      <c r="F26" s="78"/>
      <c r="G26" s="78"/>
      <c r="H26" s="78"/>
      <c r="I26" s="78"/>
      <c r="J26" s="78"/>
    </row>
    <row r="27" spans="1:10" ht="22.5" customHeight="1">
      <c r="A27" s="78" t="s">
        <v>90</v>
      </c>
      <c r="B27" s="78"/>
      <c r="C27" s="78"/>
      <c r="D27" s="78"/>
      <c r="E27" s="78"/>
      <c r="F27" s="78"/>
      <c r="G27" s="78"/>
      <c r="H27" s="78"/>
      <c r="I27" s="78"/>
      <c r="J27" s="78"/>
    </row>
    <row r="28" spans="1:10" ht="22.5" customHeight="1">
      <c r="A28" s="78" t="s">
        <v>91</v>
      </c>
      <c r="B28" s="78"/>
      <c r="C28" s="78"/>
      <c r="D28" s="78"/>
      <c r="E28" s="78"/>
      <c r="F28" s="78"/>
      <c r="G28" s="78"/>
      <c r="H28" s="78"/>
      <c r="I28" s="78"/>
      <c r="J28" s="78"/>
    </row>
    <row r="29" spans="1:10" ht="22.5" customHeight="1">
      <c r="A29" s="78" t="s">
        <v>92</v>
      </c>
      <c r="B29" s="78"/>
      <c r="C29" s="78"/>
      <c r="D29" s="78"/>
      <c r="E29" s="78"/>
      <c r="F29" s="78"/>
      <c r="G29" s="78"/>
      <c r="H29" s="78"/>
      <c r="I29" s="78"/>
      <c r="J29" s="78"/>
    </row>
    <row r="30" spans="1:10" ht="22.5" customHeight="1">
      <c r="A30" s="78"/>
      <c r="B30" s="78"/>
      <c r="C30" s="78"/>
      <c r="D30" s="78"/>
      <c r="E30" s="78"/>
      <c r="F30" s="78"/>
      <c r="G30" s="78"/>
      <c r="H30" s="78"/>
      <c r="I30" s="78"/>
      <c r="J30" s="78"/>
    </row>
    <row r="31" spans="1:10" ht="22.5" customHeight="1">
      <c r="A31" s="78"/>
      <c r="B31" s="78"/>
      <c r="C31" s="78"/>
      <c r="D31" s="78"/>
      <c r="E31" s="78"/>
      <c r="F31" s="78"/>
      <c r="G31" s="78"/>
      <c r="H31" s="78"/>
      <c r="I31" s="78"/>
      <c r="J31" s="78"/>
    </row>
    <row r="32" spans="1:10" ht="22.5" customHeight="1">
      <c r="A32" s="79"/>
      <c r="B32" s="79"/>
      <c r="C32" s="79"/>
      <c r="D32" s="79"/>
      <c r="E32" s="79"/>
      <c r="F32" s="79"/>
      <c r="G32" s="79"/>
      <c r="H32" s="79"/>
      <c r="I32" s="79"/>
      <c r="J32" s="79"/>
    </row>
    <row r="33" spans="1:10" ht="22.5" customHeight="1">
      <c r="A33" s="79"/>
      <c r="B33" s="79"/>
      <c r="C33" s="79"/>
      <c r="D33" s="79"/>
      <c r="E33" s="79"/>
      <c r="F33" s="79"/>
      <c r="G33" s="79"/>
      <c r="H33" s="79"/>
      <c r="I33" s="79"/>
      <c r="J33" s="79"/>
    </row>
    <row r="34" spans="1:10" ht="22.5" customHeight="1">
      <c r="A34" s="79"/>
      <c r="B34" s="79"/>
      <c r="C34" s="79"/>
      <c r="D34" s="79"/>
      <c r="E34" s="79"/>
      <c r="F34" s="79"/>
      <c r="G34" s="79"/>
      <c r="H34" s="79"/>
      <c r="I34" s="79"/>
      <c r="J34" s="79"/>
    </row>
    <row r="35" spans="1:10" ht="22.5" customHeight="1">
      <c r="A35" s="79"/>
      <c r="B35" s="79"/>
      <c r="C35" s="79"/>
      <c r="D35" s="79"/>
      <c r="E35" s="79"/>
      <c r="F35" s="79"/>
      <c r="G35" s="79"/>
      <c r="H35" s="79"/>
      <c r="I35" s="79"/>
      <c r="J35" s="79"/>
    </row>
    <row r="36" spans="1:10" ht="22.5" customHeight="1">
      <c r="A36" s="79"/>
      <c r="B36" s="79"/>
      <c r="C36" s="79"/>
      <c r="D36" s="79"/>
      <c r="E36" s="79"/>
      <c r="F36" s="79"/>
      <c r="G36" s="79"/>
      <c r="H36" s="79"/>
      <c r="I36" s="79"/>
      <c r="J36" s="79"/>
    </row>
    <row r="37" spans="1:10" ht="22.5" customHeight="1">
      <c r="A37" s="79"/>
      <c r="B37" s="79"/>
      <c r="C37" s="79"/>
      <c r="D37" s="79"/>
      <c r="E37" s="79"/>
      <c r="F37" s="79"/>
      <c r="G37" s="79"/>
      <c r="H37" s="79"/>
      <c r="I37" s="79"/>
      <c r="J37" s="79"/>
    </row>
    <row r="38" spans="1:10" ht="22.5" customHeight="1">
      <c r="A38" s="128"/>
      <c r="B38" s="128"/>
      <c r="C38" s="128"/>
      <c r="D38" s="128"/>
      <c r="E38" s="128"/>
      <c r="F38" s="128"/>
      <c r="G38" s="128"/>
      <c r="H38" s="128"/>
      <c r="I38" s="128"/>
      <c r="J38" s="128"/>
    </row>
    <row r="39" spans="1:10" ht="22.5" customHeight="1">
      <c r="A39" s="79"/>
      <c r="B39" s="79"/>
      <c r="C39" s="79"/>
      <c r="D39" s="79"/>
      <c r="E39" s="79"/>
      <c r="F39" s="79"/>
      <c r="G39" s="79"/>
      <c r="H39" s="79"/>
      <c r="I39" s="79"/>
      <c r="J39" s="79"/>
    </row>
    <row r="40" spans="1:10" ht="22.5" customHeight="1">
      <c r="A40" s="79"/>
      <c r="B40" s="79"/>
      <c r="C40" s="79"/>
      <c r="D40" s="79"/>
      <c r="E40" s="79"/>
      <c r="F40" s="79"/>
      <c r="G40" s="79"/>
      <c r="H40" s="79"/>
      <c r="I40" s="79"/>
      <c r="J40" s="79"/>
    </row>
    <row r="41" spans="1:10" ht="22.5" customHeight="1">
      <c r="A41" s="79"/>
      <c r="B41" s="79"/>
      <c r="C41" s="79"/>
      <c r="D41" s="79"/>
      <c r="E41" s="79"/>
      <c r="F41" s="79"/>
      <c r="G41" s="79"/>
      <c r="H41" s="79"/>
      <c r="I41" s="79"/>
      <c r="J41" s="79"/>
    </row>
    <row r="42" spans="1:10" ht="22.5" customHeight="1">
      <c r="A42" s="79"/>
      <c r="B42" s="79"/>
      <c r="C42" s="79"/>
      <c r="D42" s="79"/>
      <c r="E42" s="79"/>
      <c r="F42" s="79"/>
      <c r="G42" s="79"/>
      <c r="H42" s="79"/>
      <c r="I42" s="79"/>
      <c r="J42" s="79"/>
    </row>
    <row r="43" spans="1:10" ht="22.5" customHeight="1">
      <c r="A43" s="79"/>
      <c r="B43" s="79"/>
      <c r="C43" s="79"/>
      <c r="D43" s="79"/>
      <c r="E43" s="79"/>
      <c r="F43" s="79"/>
      <c r="G43" s="79"/>
      <c r="H43" s="79"/>
      <c r="I43" s="79"/>
      <c r="J43" s="79"/>
    </row>
    <row r="44" spans="1:10" ht="30" customHeight="1">
      <c r="A44" s="79"/>
      <c r="B44" s="79"/>
      <c r="C44" s="79"/>
      <c r="D44" s="79"/>
      <c r="E44" s="79"/>
      <c r="F44" s="79"/>
      <c r="G44" s="79"/>
      <c r="H44" s="79"/>
      <c r="I44" s="79"/>
      <c r="J44" s="79"/>
    </row>
  </sheetData>
  <sheetProtection sheet="1" objects="1" scenarios="1"/>
  <mergeCells count="14">
    <mergeCell ref="B15:F15"/>
    <mergeCell ref="B16:F16"/>
    <mergeCell ref="B17:F17"/>
    <mergeCell ref="B18:F18"/>
    <mergeCell ref="A38:J38"/>
    <mergeCell ref="B14:F14"/>
    <mergeCell ref="A1:J1"/>
    <mergeCell ref="B8:I8"/>
    <mergeCell ref="A10:J10"/>
    <mergeCell ref="A11:J11"/>
    <mergeCell ref="A12:J12"/>
    <mergeCell ref="A3:H3"/>
    <mergeCell ref="A5:H5"/>
    <mergeCell ref="A7:H7"/>
  </mergeCells>
  <hyperlinks>
    <hyperlink ref="A3" location="電話回線申込書フォーム!A1" display="通信回線（仮）申込書（１／３）－電話回線用"/>
    <hyperlink ref="A5:H5" location="通信回線申込書フォーム!A1" display="通信回線（仮）申込書（２／３）－コンピュータ通信回線用"/>
    <hyperlink ref="A7:H7" location="ローカル5G回線線申込書フォーム!A1" display="ローカル5G回線（仮）申込書（３／３）"/>
  </hyperlinks>
  <printOptions/>
  <pageMargins left="0.56" right="0.31" top="0.27" bottom="0.17" header="0.27" footer="0.19"/>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1:N49"/>
  <sheetViews>
    <sheetView showGridLines="0" showZeros="0" zoomScaleSheetLayoutView="85" zoomScalePageLayoutView="0" workbookViewId="0" topLeftCell="A1">
      <selection activeCell="B1" sqref="B1"/>
    </sheetView>
  </sheetViews>
  <sheetFormatPr defaultColWidth="9.00390625" defaultRowHeight="93" customHeight="1"/>
  <cols>
    <col min="1" max="1" width="1.37890625" style="3" customWidth="1"/>
    <col min="2" max="2" width="10.125" style="3" customWidth="1"/>
    <col min="3" max="3" width="9.00390625" style="3" customWidth="1"/>
    <col min="4" max="4" width="7.75390625" style="3" customWidth="1"/>
    <col min="5" max="5" width="9.625" style="3" customWidth="1"/>
    <col min="6" max="6" width="4.50390625" style="3" customWidth="1"/>
    <col min="7" max="7" width="7.375" style="3" customWidth="1"/>
    <col min="8" max="8" width="12.25390625" style="3" customWidth="1"/>
    <col min="9" max="11" width="9.00390625" style="3" customWidth="1"/>
    <col min="12" max="12" width="14.50390625" style="3" customWidth="1"/>
    <col min="13" max="13" width="3.125" style="3" customWidth="1"/>
    <col min="14" max="14" width="9.00390625" style="3" hidden="1" customWidth="1"/>
    <col min="15" max="16384" width="9.00390625" style="3" customWidth="1"/>
  </cols>
  <sheetData>
    <row r="1" spans="2:9" ht="17.25" customHeight="1">
      <c r="B1" s="1" t="s">
        <v>0</v>
      </c>
      <c r="C1" s="2" t="s">
        <v>1</v>
      </c>
      <c r="G1" s="3" t="s">
        <v>2</v>
      </c>
      <c r="I1" s="3" t="s">
        <v>3</v>
      </c>
    </row>
    <row r="2" spans="2:12" ht="19.5" customHeight="1">
      <c r="B2" s="129" t="str">
        <f>IF(N15&gt;1,"通信回線（仮）申込書（１／３）－電話回線用","通信回線申込書（１／３）－電話回線用")</f>
        <v>通信回線（仮）申込書（１／３）－電話回線用</v>
      </c>
      <c r="C2" s="129"/>
      <c r="D2" s="129"/>
      <c r="E2" s="129"/>
      <c r="F2" s="129"/>
      <c r="G2" s="129"/>
      <c r="H2" s="129"/>
      <c r="I2" s="130"/>
      <c r="J2" s="130"/>
      <c r="K2" s="130"/>
      <c r="L2" s="131"/>
    </row>
    <row r="3" spans="2:12" ht="19.5" customHeight="1" thickBot="1">
      <c r="B3" s="4"/>
      <c r="C3" s="5"/>
      <c r="D3" s="5"/>
      <c r="F3" s="5" t="s">
        <v>4</v>
      </c>
      <c r="G3" s="5"/>
      <c r="H3" s="95"/>
      <c r="I3" s="5" t="s">
        <v>5</v>
      </c>
      <c r="J3" s="95"/>
      <c r="K3" s="5" t="s">
        <v>6</v>
      </c>
      <c r="L3" s="5"/>
    </row>
    <row r="4" spans="2:12" ht="30.75" customHeight="1">
      <c r="B4" s="5"/>
      <c r="C4" s="132" t="s">
        <v>7</v>
      </c>
      <c r="D4" s="133"/>
      <c r="E4" s="134"/>
      <c r="F4" s="135"/>
      <c r="G4" s="135"/>
      <c r="H4" s="135"/>
      <c r="I4" s="135"/>
      <c r="J4" s="135"/>
      <c r="K4" s="136"/>
      <c r="L4" s="5"/>
    </row>
    <row r="5" spans="2:12" ht="30.75" customHeight="1" thickBot="1">
      <c r="B5" s="5"/>
      <c r="C5" s="137" t="s">
        <v>8</v>
      </c>
      <c r="D5" s="138"/>
      <c r="E5" s="6"/>
      <c r="F5" s="7"/>
      <c r="G5" s="139"/>
      <c r="H5" s="139"/>
      <c r="I5" s="8" t="s">
        <v>9</v>
      </c>
      <c r="J5" s="140"/>
      <c r="K5" s="141"/>
      <c r="L5" s="5"/>
    </row>
    <row r="6" spans="2:12" ht="18" customHeight="1">
      <c r="B6" s="5"/>
      <c r="C6" s="9"/>
      <c r="D6" s="5"/>
      <c r="E6" s="5"/>
      <c r="F6" s="5"/>
      <c r="G6" s="5"/>
      <c r="H6" s="5"/>
      <c r="I6" s="5"/>
      <c r="J6" s="5"/>
      <c r="K6" s="5"/>
      <c r="L6" s="5"/>
    </row>
    <row r="7" spans="2:12" ht="22.5" customHeight="1">
      <c r="B7" s="10" t="s">
        <v>10</v>
      </c>
      <c r="C7" s="5"/>
      <c r="D7" s="5"/>
      <c r="E7" s="5"/>
      <c r="F7" s="5"/>
      <c r="G7" s="5"/>
      <c r="H7" s="5"/>
      <c r="I7" s="5"/>
      <c r="J7" s="5"/>
      <c r="K7" s="5"/>
      <c r="L7" s="5"/>
    </row>
    <row r="8" spans="2:12" ht="22.5" customHeight="1">
      <c r="B8" s="11" t="s">
        <v>11</v>
      </c>
      <c r="C8" s="142"/>
      <c r="D8" s="142"/>
      <c r="E8" s="142"/>
      <c r="F8" s="142"/>
      <c r="G8" s="142"/>
      <c r="H8" s="142"/>
      <c r="I8" s="142"/>
      <c r="J8" s="142"/>
      <c r="K8" s="142"/>
      <c r="L8" s="142"/>
    </row>
    <row r="9" spans="2:12" ht="22.5" customHeight="1">
      <c r="B9" s="11" t="s">
        <v>12</v>
      </c>
      <c r="C9" s="143" t="s">
        <v>13</v>
      </c>
      <c r="D9" s="143"/>
      <c r="E9" s="144"/>
      <c r="F9" s="144"/>
      <c r="G9" s="144"/>
      <c r="H9" s="144"/>
      <c r="I9" s="144"/>
      <c r="J9" s="144"/>
      <c r="K9" s="144"/>
      <c r="L9" s="144"/>
    </row>
    <row r="10" spans="2:12" ht="22.5" customHeight="1">
      <c r="B10" s="11" t="s">
        <v>14</v>
      </c>
      <c r="C10" s="143"/>
      <c r="D10" s="143"/>
      <c r="E10" s="143"/>
      <c r="F10" s="143"/>
      <c r="G10" s="143"/>
      <c r="I10" s="11" t="s">
        <v>15</v>
      </c>
      <c r="J10" s="143"/>
      <c r="K10" s="143"/>
      <c r="L10" s="143"/>
    </row>
    <row r="11" spans="2:12" ht="22.5" customHeight="1">
      <c r="B11" s="11" t="s">
        <v>16</v>
      </c>
      <c r="C11" s="145"/>
      <c r="D11" s="143"/>
      <c r="E11" s="143"/>
      <c r="F11" s="143"/>
      <c r="G11" s="143"/>
      <c r="I11" s="11" t="s">
        <v>17</v>
      </c>
      <c r="J11" s="143"/>
      <c r="K11" s="143"/>
      <c r="L11" s="143"/>
    </row>
    <row r="12" spans="2:12" ht="22.5" customHeight="1">
      <c r="B12" s="11" t="s">
        <v>18</v>
      </c>
      <c r="C12" s="143"/>
      <c r="D12" s="143"/>
      <c r="E12" s="143"/>
      <c r="F12" s="143"/>
      <c r="G12" s="143"/>
      <c r="I12" s="11" t="s">
        <v>19</v>
      </c>
      <c r="J12" s="143"/>
      <c r="K12" s="143"/>
      <c r="L12" s="143"/>
    </row>
    <row r="13" spans="2:12" ht="22.5" customHeight="1">
      <c r="B13" s="5"/>
      <c r="C13" s="5"/>
      <c r="D13" s="5"/>
      <c r="E13" s="5"/>
      <c r="F13" s="5"/>
      <c r="G13" s="5"/>
      <c r="H13" s="5"/>
      <c r="I13" s="5"/>
      <c r="J13" s="5"/>
      <c r="K13" s="5"/>
      <c r="L13" s="5"/>
    </row>
    <row r="14" spans="2:12" ht="22.5" customHeight="1">
      <c r="B14" s="10" t="s">
        <v>20</v>
      </c>
      <c r="C14" s="5"/>
      <c r="D14" s="5"/>
      <c r="E14" s="5"/>
      <c r="F14" s="5"/>
      <c r="G14" s="5"/>
      <c r="H14" s="5"/>
      <c r="I14" s="5"/>
      <c r="J14" s="5"/>
      <c r="K14" s="5"/>
      <c r="L14" s="5"/>
    </row>
    <row r="15" spans="2:14" ht="22.5" customHeight="1">
      <c r="B15" s="5"/>
      <c r="C15" s="5"/>
      <c r="D15" s="5"/>
      <c r="E15" s="5"/>
      <c r="F15" s="5"/>
      <c r="G15" s="5"/>
      <c r="H15" s="5"/>
      <c r="I15" s="5"/>
      <c r="J15" s="5"/>
      <c r="K15" s="5"/>
      <c r="L15" s="5"/>
      <c r="N15" s="12">
        <v>2</v>
      </c>
    </row>
    <row r="16" spans="2:12" ht="22.5" customHeight="1">
      <c r="B16" s="5"/>
      <c r="C16" s="5"/>
      <c r="D16" s="5"/>
      <c r="E16" s="5"/>
      <c r="F16" s="5"/>
      <c r="G16" s="5"/>
      <c r="H16" s="5"/>
      <c r="I16" s="5"/>
      <c r="J16" s="5"/>
      <c r="K16" s="5"/>
      <c r="L16" s="5"/>
    </row>
    <row r="17" spans="2:12" ht="17.25" customHeight="1">
      <c r="B17" s="5"/>
      <c r="C17" s="5"/>
      <c r="D17" s="5"/>
      <c r="E17" s="5"/>
      <c r="F17" s="5"/>
      <c r="G17" s="5"/>
      <c r="H17" s="5"/>
      <c r="I17" s="5"/>
      <c r="J17" s="5"/>
      <c r="K17" s="5"/>
      <c r="L17" s="5"/>
    </row>
    <row r="18" spans="2:12" ht="22.5" customHeight="1">
      <c r="B18" s="11" t="s">
        <v>21</v>
      </c>
      <c r="C18" s="142"/>
      <c r="D18" s="142"/>
      <c r="E18" s="142"/>
      <c r="F18" s="142"/>
      <c r="G18" s="142"/>
      <c r="H18" s="142"/>
      <c r="I18" s="142"/>
      <c r="J18" s="142"/>
      <c r="K18" s="142"/>
      <c r="L18" s="142"/>
    </row>
    <row r="19" spans="2:12" ht="22.5" customHeight="1">
      <c r="B19" s="11" t="s">
        <v>12</v>
      </c>
      <c r="C19" s="143" t="s">
        <v>13</v>
      </c>
      <c r="D19" s="143"/>
      <c r="E19" s="144"/>
      <c r="F19" s="144"/>
      <c r="G19" s="144"/>
      <c r="H19" s="144"/>
      <c r="I19" s="144"/>
      <c r="J19" s="144"/>
      <c r="K19" s="144"/>
      <c r="L19" s="144"/>
    </row>
    <row r="20" spans="2:12" ht="22.5" customHeight="1">
      <c r="B20" s="11" t="s">
        <v>14</v>
      </c>
      <c r="C20" s="143"/>
      <c r="D20" s="143"/>
      <c r="E20" s="143"/>
      <c r="F20" s="143"/>
      <c r="G20" s="143"/>
      <c r="I20" s="14" t="s">
        <v>22</v>
      </c>
      <c r="J20" s="143"/>
      <c r="K20" s="143"/>
      <c r="L20" s="143"/>
    </row>
    <row r="21" spans="2:12" ht="22.5" customHeight="1">
      <c r="B21" s="11" t="s">
        <v>16</v>
      </c>
      <c r="C21" s="143"/>
      <c r="D21" s="143"/>
      <c r="E21" s="143"/>
      <c r="F21" s="143"/>
      <c r="G21" s="143"/>
      <c r="I21" s="14" t="s">
        <v>17</v>
      </c>
      <c r="J21" s="143"/>
      <c r="K21" s="143"/>
      <c r="L21" s="143"/>
    </row>
    <row r="22" spans="2:12" ht="22.5" customHeight="1">
      <c r="B22" s="11" t="s">
        <v>122</v>
      </c>
      <c r="C22" s="163"/>
      <c r="D22" s="164"/>
      <c r="E22" s="164"/>
      <c r="F22" s="164"/>
      <c r="G22" s="164"/>
      <c r="H22" s="164"/>
      <c r="I22" s="164"/>
      <c r="J22" s="164"/>
      <c r="K22" s="164"/>
      <c r="L22" s="164"/>
    </row>
    <row r="23" spans="2:12" ht="22.5" customHeight="1">
      <c r="B23" s="5"/>
      <c r="C23" s="5"/>
      <c r="D23" s="5"/>
      <c r="E23" s="5"/>
      <c r="F23" s="5"/>
      <c r="G23" s="5"/>
      <c r="H23" s="5"/>
      <c r="I23" s="5"/>
      <c r="J23" s="5"/>
      <c r="K23" s="5"/>
      <c r="L23" s="5"/>
    </row>
    <row r="24" spans="2:12" ht="22.5" customHeight="1">
      <c r="B24" s="17" t="str">
        <f>IF(N15&gt;1,"本紙記載の通り、東京ビッグサイト宛に通信回線を（仮）申込み致します。","本紙記載の通り、東京ビッグサイト宛に通信回線を申込み致します。")</f>
        <v>本紙記載の通り、東京ビッグサイト宛に通信回線を（仮）申込み致します。</v>
      </c>
      <c r="C24" s="5"/>
      <c r="D24" s="5"/>
      <c r="E24" s="5"/>
      <c r="F24" s="5"/>
      <c r="G24" s="5"/>
      <c r="H24" s="5"/>
      <c r="I24" s="5"/>
      <c r="J24" s="5"/>
      <c r="K24" s="5"/>
      <c r="L24" s="5"/>
    </row>
    <row r="25" spans="2:12" ht="22.5" customHeight="1">
      <c r="B25" s="16" t="str">
        <f>IF(N15&gt;1,"尚、（本）申込み完了は、施工前の前払い完了（御社の入金確認）を持って確定する事に同意致します。","")</f>
        <v>尚、（本）申込み完了は、施工前の前払い完了（御社の入金確認）を持って確定する事に同意致します。</v>
      </c>
      <c r="C25" s="5"/>
      <c r="D25" s="5"/>
      <c r="E25" s="5"/>
      <c r="F25" s="5"/>
      <c r="G25" s="5"/>
      <c r="H25" s="5"/>
      <c r="I25" s="5"/>
      <c r="J25" s="5"/>
      <c r="K25" s="5"/>
      <c r="L25" s="5"/>
    </row>
    <row r="26" spans="2:12" ht="22.5" customHeight="1">
      <c r="B26" s="17" t="s">
        <v>23</v>
      </c>
      <c r="C26" s="5"/>
      <c r="D26" s="5"/>
      <c r="E26" s="5"/>
      <c r="F26" s="5"/>
      <c r="G26" s="5"/>
      <c r="H26" s="5"/>
      <c r="I26" s="5"/>
      <c r="J26" s="5"/>
      <c r="K26" s="5"/>
      <c r="L26" s="5"/>
    </row>
    <row r="27" spans="2:12" ht="22.5" customHeight="1">
      <c r="B27" s="18" t="s">
        <v>24</v>
      </c>
      <c r="C27" s="5"/>
      <c r="D27" s="5"/>
      <c r="E27" s="5"/>
      <c r="F27" s="5"/>
      <c r="G27" s="5"/>
      <c r="H27" s="5"/>
      <c r="I27" s="5"/>
      <c r="J27" s="5"/>
      <c r="K27" s="5"/>
      <c r="L27" s="5"/>
    </row>
    <row r="28" spans="2:12" ht="22.5" customHeight="1">
      <c r="B28" s="5"/>
      <c r="C28" s="5"/>
      <c r="D28" s="5"/>
      <c r="E28" s="5"/>
      <c r="F28" s="5"/>
      <c r="G28" s="5"/>
      <c r="H28" s="5"/>
      <c r="I28" s="5"/>
      <c r="J28" s="5"/>
      <c r="K28" s="5"/>
      <c r="L28" s="5"/>
    </row>
    <row r="29" spans="2:12" ht="22.5" customHeight="1" thickBot="1">
      <c r="B29" s="9" t="s">
        <v>93</v>
      </c>
      <c r="C29" s="5"/>
      <c r="D29" s="5"/>
      <c r="E29" s="5"/>
      <c r="F29" s="5"/>
      <c r="G29" s="5"/>
      <c r="H29" s="5"/>
      <c r="I29" s="5"/>
      <c r="J29" s="5"/>
      <c r="K29" s="5"/>
      <c r="L29" s="5"/>
    </row>
    <row r="30" spans="2:12" ht="25.5" customHeight="1" thickBot="1">
      <c r="B30" s="158" t="s">
        <v>26</v>
      </c>
      <c r="C30" s="159"/>
      <c r="D30" s="160"/>
      <c r="E30" s="161" t="s">
        <v>94</v>
      </c>
      <c r="F30" s="162"/>
      <c r="G30" s="21" t="s">
        <v>28</v>
      </c>
      <c r="H30" s="22" t="s">
        <v>95</v>
      </c>
      <c r="I30" s="159" t="s">
        <v>30</v>
      </c>
      <c r="J30" s="159"/>
      <c r="K30" s="159"/>
      <c r="L30" s="160"/>
    </row>
    <row r="31" spans="2:12" ht="30.75" customHeight="1" thickTop="1">
      <c r="B31" s="68"/>
      <c r="C31" s="80" t="s">
        <v>96</v>
      </c>
      <c r="D31" s="39"/>
      <c r="E31" s="25">
        <f>INT(E32*1.1)</f>
        <v>10476</v>
      </c>
      <c r="F31" s="146" t="s">
        <v>32</v>
      </c>
      <c r="G31" s="148"/>
      <c r="H31" s="150">
        <f>E31*G31</f>
        <v>0</v>
      </c>
      <c r="I31" s="152" t="str">
        <f>IF($N$15&gt;1,"税込み\2,776.-分の通話料を含みます。超過した通話料は後日別途請求致します。実際の使用料が\2,776.-に及ばない場合も返金は致しません。","通話料金は別途請求致します。")</f>
        <v>税込み\2,776.-分の通話料を含みます。超過した通話料は後日別途請求致します。実際の使用料が\2,776.-に及ばない場合も返金は致しません。</v>
      </c>
      <c r="J31" s="153"/>
      <c r="K31" s="153"/>
      <c r="L31" s="154"/>
    </row>
    <row r="32" spans="2:12" ht="30.75" customHeight="1">
      <c r="B32" s="69" t="s">
        <v>97</v>
      </c>
      <c r="C32" s="41"/>
      <c r="D32" s="81" t="s">
        <v>98</v>
      </c>
      <c r="E32" s="28">
        <f>IF($N$15&gt;1,9524,7000)</f>
        <v>9524</v>
      </c>
      <c r="F32" s="147"/>
      <c r="G32" s="149"/>
      <c r="H32" s="151"/>
      <c r="I32" s="155"/>
      <c r="J32" s="156"/>
      <c r="K32" s="156"/>
      <c r="L32" s="157"/>
    </row>
    <row r="33" spans="2:13" ht="30.75" customHeight="1">
      <c r="B33" s="69" t="s">
        <v>99</v>
      </c>
      <c r="C33" s="82" t="s">
        <v>96</v>
      </c>
      <c r="D33" s="31"/>
      <c r="E33" s="83">
        <f>INT(E34*1.1)</f>
        <v>10476</v>
      </c>
      <c r="F33" s="165" t="s">
        <v>32</v>
      </c>
      <c r="G33" s="148"/>
      <c r="H33" s="168">
        <f>E33*G33</f>
        <v>0</v>
      </c>
      <c r="I33" s="84" t="s">
        <v>100</v>
      </c>
      <c r="J33" s="30"/>
      <c r="K33" s="30"/>
      <c r="L33" s="31"/>
      <c r="M33" s="43"/>
    </row>
    <row r="34" spans="2:12" ht="30.75" customHeight="1">
      <c r="B34" s="70"/>
      <c r="C34" s="41"/>
      <c r="D34" s="81" t="s">
        <v>101</v>
      </c>
      <c r="E34" s="28">
        <f>IF($N$15&gt;1,9524,7000)</f>
        <v>9524</v>
      </c>
      <c r="F34" s="166"/>
      <c r="G34" s="167"/>
      <c r="H34" s="169"/>
      <c r="I34" s="85" t="s">
        <v>102</v>
      </c>
      <c r="J34" s="170"/>
      <c r="K34" s="170"/>
      <c r="L34" s="31" t="s">
        <v>103</v>
      </c>
    </row>
    <row r="35" spans="2:12" ht="30.75" customHeight="1">
      <c r="B35" s="171" t="s">
        <v>104</v>
      </c>
      <c r="C35" s="172"/>
      <c r="D35" s="173"/>
      <c r="E35" s="34">
        <f>IF($N$15&gt;1,3143,2776)</f>
        <v>3143</v>
      </c>
      <c r="F35" s="177" t="s">
        <v>32</v>
      </c>
      <c r="G35" s="148"/>
      <c r="H35" s="180">
        <f>E35*G35</f>
        <v>0</v>
      </c>
      <c r="I35" s="182" t="str">
        <f>IF($N$15&gt;1,"税込み\367.-分の通話料を含みます。超過した通話料は後日別途請求致します。実際の通話料が\367.-に及ばない場合も返金は致しません。","通話料金は別途請求致します。")</f>
        <v>税込み\367.-分の通話料を含みます。超過した通話料は後日別途請求致します。実際の通話料が\367.-に及ばない場合も返金は致しません。</v>
      </c>
      <c r="J35" s="183"/>
      <c r="K35" s="183"/>
      <c r="L35" s="184"/>
    </row>
    <row r="36" spans="2:12" ht="30.75" customHeight="1" thickBot="1">
      <c r="B36" s="174"/>
      <c r="C36" s="175"/>
      <c r="D36" s="176"/>
      <c r="E36" s="28">
        <f>IF($N$15&gt;1,2858,2524)</f>
        <v>2858</v>
      </c>
      <c r="F36" s="178"/>
      <c r="G36" s="179"/>
      <c r="H36" s="181"/>
      <c r="I36" s="185"/>
      <c r="J36" s="186"/>
      <c r="K36" s="186"/>
      <c r="L36" s="187"/>
    </row>
    <row r="37" spans="2:12" ht="20.25" customHeight="1">
      <c r="B37" s="87"/>
      <c r="C37" s="5"/>
      <c r="E37" s="88"/>
      <c r="F37" s="86"/>
      <c r="G37" s="89"/>
      <c r="H37" s="90"/>
      <c r="I37" s="5"/>
      <c r="J37" s="5"/>
      <c r="K37" s="89"/>
      <c r="L37" s="30"/>
    </row>
    <row r="38" spans="2:12" ht="20.25" customHeight="1" thickBot="1">
      <c r="B38" s="9" t="s">
        <v>105</v>
      </c>
      <c r="G38" s="87"/>
      <c r="I38" s="5"/>
      <c r="J38" s="5"/>
      <c r="K38" s="89"/>
      <c r="L38" s="30"/>
    </row>
    <row r="39" spans="2:12" ht="25.5" customHeight="1" thickBot="1">
      <c r="B39" s="158" t="s">
        <v>26</v>
      </c>
      <c r="C39" s="159"/>
      <c r="D39" s="160"/>
      <c r="E39" s="161" t="s">
        <v>27</v>
      </c>
      <c r="F39" s="162"/>
      <c r="G39" s="21" t="s">
        <v>28</v>
      </c>
      <c r="H39" s="22" t="s">
        <v>29</v>
      </c>
      <c r="I39" s="159" t="s">
        <v>30</v>
      </c>
      <c r="J39" s="159"/>
      <c r="K39" s="159"/>
      <c r="L39" s="160"/>
    </row>
    <row r="40" spans="2:12" ht="30.75" customHeight="1" thickTop="1">
      <c r="B40" s="68"/>
      <c r="C40" s="80" t="s">
        <v>106</v>
      </c>
      <c r="D40" s="39"/>
      <c r="E40" s="25">
        <f>INT(E41*1.1)</f>
        <v>55000</v>
      </c>
      <c r="F40" s="146" t="s">
        <v>32</v>
      </c>
      <c r="G40" s="148"/>
      <c r="H40" s="150">
        <f>E40*G40</f>
        <v>0</v>
      </c>
      <c r="I40" s="152" t="s">
        <v>107</v>
      </c>
      <c r="J40" s="153"/>
      <c r="K40" s="153"/>
      <c r="L40" s="154"/>
    </row>
    <row r="41" spans="2:12" ht="30.75" customHeight="1">
      <c r="B41" s="192" t="s">
        <v>108</v>
      </c>
      <c r="C41" s="41"/>
      <c r="D41" s="81" t="s">
        <v>98</v>
      </c>
      <c r="E41" s="28">
        <v>50000</v>
      </c>
      <c r="F41" s="147"/>
      <c r="G41" s="149"/>
      <c r="H41" s="151"/>
      <c r="I41" s="155"/>
      <c r="J41" s="156"/>
      <c r="K41" s="156"/>
      <c r="L41" s="157"/>
    </row>
    <row r="42" spans="2:12" ht="30.75" customHeight="1">
      <c r="B42" s="192"/>
      <c r="C42" s="82" t="s">
        <v>106</v>
      </c>
      <c r="D42" s="31"/>
      <c r="E42" s="83">
        <f>INT(E43*1.1)</f>
        <v>55000</v>
      </c>
      <c r="F42" s="165" t="s">
        <v>32</v>
      </c>
      <c r="G42" s="148"/>
      <c r="H42" s="168">
        <f>E42*G42</f>
        <v>0</v>
      </c>
      <c r="I42" s="84" t="s">
        <v>109</v>
      </c>
      <c r="J42" s="30"/>
      <c r="K42" s="30"/>
      <c r="L42" s="31"/>
    </row>
    <row r="43" spans="2:12" ht="30.75" customHeight="1">
      <c r="B43" s="70"/>
      <c r="C43" s="41"/>
      <c r="D43" s="81" t="s">
        <v>101</v>
      </c>
      <c r="E43" s="28">
        <v>50000</v>
      </c>
      <c r="F43" s="191"/>
      <c r="G43" s="149"/>
      <c r="H43" s="151"/>
      <c r="I43" s="91" t="s">
        <v>102</v>
      </c>
      <c r="J43" s="142"/>
      <c r="K43" s="142"/>
      <c r="L43" s="37" t="s">
        <v>103</v>
      </c>
    </row>
    <row r="44" spans="2:12" ht="20.25" customHeight="1">
      <c r="B44" s="189"/>
      <c r="C44" s="189"/>
      <c r="D44" s="189"/>
      <c r="E44" s="92"/>
      <c r="F44" s="93"/>
      <c r="G44" s="46"/>
      <c r="H44" s="53"/>
      <c r="I44" s="189"/>
      <c r="J44" s="189"/>
      <c r="K44" s="189"/>
      <c r="L44" s="189"/>
    </row>
    <row r="45" spans="2:12" ht="20.25" customHeight="1">
      <c r="B45" s="189"/>
      <c r="C45" s="189"/>
      <c r="D45" s="189"/>
      <c r="E45" s="51"/>
      <c r="F45" s="51"/>
      <c r="G45" s="77"/>
      <c r="I45" s="190"/>
      <c r="J45" s="190"/>
      <c r="K45" s="190"/>
      <c r="L45" s="190"/>
    </row>
    <row r="46" spans="2:11" ht="18" customHeight="1">
      <c r="B46" s="188" t="s">
        <v>64</v>
      </c>
      <c r="C46" s="188"/>
      <c r="D46" s="188"/>
      <c r="E46" s="188"/>
      <c r="F46" s="188"/>
      <c r="G46" s="188"/>
      <c r="H46" s="188"/>
      <c r="I46" s="188"/>
      <c r="J46" s="188"/>
      <c r="K46" s="188"/>
    </row>
    <row r="47" spans="2:12" ht="22.5" customHeight="1">
      <c r="B47" s="58"/>
      <c r="C47" s="59"/>
      <c r="D47" s="59"/>
      <c r="E47" s="59"/>
      <c r="F47" s="59"/>
      <c r="G47" s="59"/>
      <c r="H47" s="59"/>
      <c r="I47" s="59"/>
      <c r="J47" s="59"/>
      <c r="K47" s="59"/>
      <c r="L47" s="60"/>
    </row>
    <row r="48" spans="2:12" ht="22.5" customHeight="1">
      <c r="B48" s="61"/>
      <c r="C48" s="62"/>
      <c r="D48" s="62"/>
      <c r="E48" s="62"/>
      <c r="F48" s="62"/>
      <c r="G48" s="63">
        <f>IF($N$49&gt;1,"(","")</f>
      </c>
      <c r="H48" s="96"/>
      <c r="I48" s="94">
        <f>IF($N49&gt;1,"月","")</f>
      </c>
      <c r="J48" s="96"/>
      <c r="K48" s="94">
        <f>IF($N$49&gt;1,"日頃　）","")</f>
      </c>
      <c r="L48" s="65"/>
    </row>
    <row r="49" ht="22.5" customHeight="1">
      <c r="N49" s="12">
        <v>1</v>
      </c>
    </row>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sheetData>
  <sheetProtection sheet="1"/>
  <mergeCells count="54">
    <mergeCell ref="B39:D39"/>
    <mergeCell ref="E39:F39"/>
    <mergeCell ref="I39:L39"/>
    <mergeCell ref="F40:F41"/>
    <mergeCell ref="G40:G41"/>
    <mergeCell ref="H40:H41"/>
    <mergeCell ref="I40:L41"/>
    <mergeCell ref="B41:B42"/>
    <mergeCell ref="B46:K46"/>
    <mergeCell ref="H42:H43"/>
    <mergeCell ref="J43:K43"/>
    <mergeCell ref="B44:D44"/>
    <mergeCell ref="I44:L44"/>
    <mergeCell ref="B45:D45"/>
    <mergeCell ref="I45:L45"/>
    <mergeCell ref="F42:F43"/>
    <mergeCell ref="G42:G43"/>
    <mergeCell ref="F33:F34"/>
    <mergeCell ref="G33:G34"/>
    <mergeCell ref="H33:H34"/>
    <mergeCell ref="J34:K34"/>
    <mergeCell ref="B35:D36"/>
    <mergeCell ref="F35:F36"/>
    <mergeCell ref="G35:G36"/>
    <mergeCell ref="H35:H36"/>
    <mergeCell ref="I35:L36"/>
    <mergeCell ref="F31:F32"/>
    <mergeCell ref="G31:G32"/>
    <mergeCell ref="H31:H32"/>
    <mergeCell ref="I31:L32"/>
    <mergeCell ref="C12:G12"/>
    <mergeCell ref="J12:L12"/>
    <mergeCell ref="C18:L18"/>
    <mergeCell ref="C19:L19"/>
    <mergeCell ref="C20:G20"/>
    <mergeCell ref="J20:L20"/>
    <mergeCell ref="C21:G21"/>
    <mergeCell ref="J21:L21"/>
    <mergeCell ref="B30:D30"/>
    <mergeCell ref="E30:F30"/>
    <mergeCell ref="I30:L30"/>
    <mergeCell ref="C22:L22"/>
    <mergeCell ref="C8:L8"/>
    <mergeCell ref="C9:L9"/>
    <mergeCell ref="C10:G10"/>
    <mergeCell ref="J10:L10"/>
    <mergeCell ref="C11:G11"/>
    <mergeCell ref="J11:L11"/>
    <mergeCell ref="B2:L2"/>
    <mergeCell ref="C4:D4"/>
    <mergeCell ref="E4:K4"/>
    <mergeCell ref="C5:D5"/>
    <mergeCell ref="G5:H5"/>
    <mergeCell ref="J5:K5"/>
  </mergeCells>
  <hyperlinks>
    <hyperlink ref="C1" r:id="rId1" display="mailto:tsushin@tokyo-bigsight.co.jp"/>
  </hyperlinks>
  <printOptions horizontalCentered="1"/>
  <pageMargins left="0.3937007874015748" right="0.1968503937007874" top="0.2755905511811024" bottom="0.15748031496062992" header="0.2755905511811024" footer="0.1968503937007874"/>
  <pageSetup fitToHeight="1" fitToWidth="1" horizontalDpi="600" verticalDpi="600" orientation="portrait" paperSize="9" scale="77" r:id="rId4"/>
  <colBreaks count="1" manualBreakCount="1">
    <brk id="13"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3"/>
  <dimension ref="B1:N66"/>
  <sheetViews>
    <sheetView showGridLines="0" showZeros="0" zoomScaleSheetLayoutView="100" zoomScalePageLayoutView="0" workbookViewId="0" topLeftCell="A1">
      <selection activeCell="A1" sqref="A1"/>
    </sheetView>
  </sheetViews>
  <sheetFormatPr defaultColWidth="9.00390625" defaultRowHeight="93" customHeight="1"/>
  <cols>
    <col min="1" max="1" width="1.37890625" style="3" customWidth="1"/>
    <col min="2" max="2" width="10.25390625" style="3" customWidth="1"/>
    <col min="3" max="3" width="9.00390625" style="3" customWidth="1"/>
    <col min="4" max="4" width="7.75390625" style="3" customWidth="1"/>
    <col min="5" max="5" width="9.625" style="3" customWidth="1"/>
    <col min="6" max="6" width="4.50390625" style="3" customWidth="1"/>
    <col min="7" max="7" width="7.375" style="3" customWidth="1"/>
    <col min="8" max="8" width="12.25390625" style="3" customWidth="1"/>
    <col min="9" max="11" width="9.00390625" style="3" customWidth="1"/>
    <col min="12" max="12" width="14.50390625" style="3" customWidth="1"/>
    <col min="13" max="13" width="3.50390625" style="3" customWidth="1"/>
    <col min="14" max="14" width="15.875" style="3" hidden="1" customWidth="1"/>
    <col min="15" max="17" width="20.625" style="3" customWidth="1"/>
    <col min="18" max="18" width="15.625" style="3" customWidth="1"/>
    <col min="19" max="16384" width="9.00390625" style="3" customWidth="1"/>
  </cols>
  <sheetData>
    <row r="1" spans="2:9" ht="17.25" customHeight="1">
      <c r="B1" s="1" t="s">
        <v>0</v>
      </c>
      <c r="C1" s="2" t="s">
        <v>1</v>
      </c>
      <c r="G1" s="3" t="s">
        <v>2</v>
      </c>
      <c r="I1" s="3" t="s">
        <v>3</v>
      </c>
    </row>
    <row r="2" spans="2:12" ht="19.5" customHeight="1">
      <c r="B2" s="129" t="str">
        <f>IF(N15&gt;1,"通信回線（仮）申込書（２／３）－コンピュータ通信回線用","通信回線申込書（２／３）－コンピュータ通信回線用")</f>
        <v>通信回線（仮）申込書（２／３）－コンピュータ通信回線用</v>
      </c>
      <c r="C2" s="129"/>
      <c r="D2" s="129"/>
      <c r="E2" s="129"/>
      <c r="F2" s="129"/>
      <c r="G2" s="129"/>
      <c r="H2" s="129"/>
      <c r="I2" s="130"/>
      <c r="J2" s="130"/>
      <c r="K2" s="130"/>
      <c r="L2" s="131"/>
    </row>
    <row r="3" spans="2:12" ht="19.5" customHeight="1" thickBot="1">
      <c r="B3" s="4"/>
      <c r="C3" s="5"/>
      <c r="D3" s="5"/>
      <c r="F3" s="5" t="s">
        <v>4</v>
      </c>
      <c r="G3" s="5"/>
      <c r="H3" s="95"/>
      <c r="I3" s="5" t="s">
        <v>5</v>
      </c>
      <c r="J3" s="95"/>
      <c r="K3" s="5" t="s">
        <v>6</v>
      </c>
      <c r="L3" s="5"/>
    </row>
    <row r="4" spans="2:12" ht="30.75" customHeight="1">
      <c r="B4" s="5"/>
      <c r="C4" s="132" t="s">
        <v>7</v>
      </c>
      <c r="D4" s="133"/>
      <c r="E4" s="134"/>
      <c r="F4" s="135"/>
      <c r="G4" s="135"/>
      <c r="H4" s="135"/>
      <c r="I4" s="135"/>
      <c r="J4" s="135"/>
      <c r="K4" s="136"/>
      <c r="L4" s="5"/>
    </row>
    <row r="5" spans="2:12" ht="30.75" customHeight="1" thickBot="1">
      <c r="B5" s="5"/>
      <c r="C5" s="137" t="s">
        <v>8</v>
      </c>
      <c r="D5" s="138"/>
      <c r="E5" s="6"/>
      <c r="F5" s="7"/>
      <c r="G5" s="139"/>
      <c r="H5" s="139"/>
      <c r="I5" s="8" t="s">
        <v>9</v>
      </c>
      <c r="J5" s="140"/>
      <c r="K5" s="141"/>
      <c r="L5" s="5"/>
    </row>
    <row r="6" spans="2:12" ht="18" customHeight="1">
      <c r="B6" s="5"/>
      <c r="C6" s="9"/>
      <c r="D6" s="5"/>
      <c r="E6" s="5"/>
      <c r="F6" s="5"/>
      <c r="G6" s="5"/>
      <c r="H6" s="5"/>
      <c r="I6" s="5"/>
      <c r="J6" s="5"/>
      <c r="K6" s="5"/>
      <c r="L6" s="5"/>
    </row>
    <row r="7" spans="2:12" ht="22.5" customHeight="1">
      <c r="B7" s="10" t="s">
        <v>10</v>
      </c>
      <c r="C7" s="5"/>
      <c r="D7" s="5"/>
      <c r="E7" s="5"/>
      <c r="F7" s="5"/>
      <c r="G7" s="5"/>
      <c r="H7" s="5"/>
      <c r="I7" s="5"/>
      <c r="J7" s="5"/>
      <c r="K7" s="5"/>
      <c r="L7" s="5"/>
    </row>
    <row r="8" spans="2:12" ht="22.5" customHeight="1">
      <c r="B8" s="11" t="s">
        <v>11</v>
      </c>
      <c r="C8" s="142"/>
      <c r="D8" s="142"/>
      <c r="E8" s="142"/>
      <c r="F8" s="142"/>
      <c r="G8" s="142"/>
      <c r="H8" s="142"/>
      <c r="I8" s="142"/>
      <c r="J8" s="142"/>
      <c r="K8" s="142"/>
      <c r="L8" s="142"/>
    </row>
    <row r="9" spans="2:12" ht="22.5" customHeight="1">
      <c r="B9" s="11" t="s">
        <v>12</v>
      </c>
      <c r="C9" s="143" t="s">
        <v>13</v>
      </c>
      <c r="D9" s="143"/>
      <c r="E9" s="193"/>
      <c r="F9" s="193"/>
      <c r="G9" s="193"/>
      <c r="H9" s="193"/>
      <c r="I9" s="193"/>
      <c r="J9" s="193"/>
      <c r="K9" s="193"/>
      <c r="L9" s="193"/>
    </row>
    <row r="10" spans="2:12" ht="22.5" customHeight="1">
      <c r="B10" s="11" t="s">
        <v>14</v>
      </c>
      <c r="C10" s="143"/>
      <c r="D10" s="143"/>
      <c r="E10" s="143"/>
      <c r="F10" s="143"/>
      <c r="G10" s="143"/>
      <c r="I10" s="11" t="s">
        <v>15</v>
      </c>
      <c r="J10" s="143"/>
      <c r="K10" s="143"/>
      <c r="L10" s="143"/>
    </row>
    <row r="11" spans="2:12" ht="22.5" customHeight="1">
      <c r="B11" s="11" t="s">
        <v>16</v>
      </c>
      <c r="C11" s="145"/>
      <c r="D11" s="143"/>
      <c r="E11" s="143"/>
      <c r="F11" s="143"/>
      <c r="G11" s="143"/>
      <c r="I11" s="11" t="s">
        <v>17</v>
      </c>
      <c r="J11" s="143"/>
      <c r="K11" s="143"/>
      <c r="L11" s="143"/>
    </row>
    <row r="12" spans="2:12" ht="22.5" customHeight="1">
      <c r="B12" s="11" t="s">
        <v>18</v>
      </c>
      <c r="C12" s="143"/>
      <c r="D12" s="143"/>
      <c r="E12" s="143"/>
      <c r="F12" s="143"/>
      <c r="G12" s="143"/>
      <c r="I12" s="11" t="s">
        <v>19</v>
      </c>
      <c r="J12" s="143"/>
      <c r="K12" s="143"/>
      <c r="L12" s="143"/>
    </row>
    <row r="13" spans="2:12" ht="22.5" customHeight="1">
      <c r="B13" s="5"/>
      <c r="C13" s="5"/>
      <c r="D13" s="5"/>
      <c r="E13" s="5"/>
      <c r="F13" s="5"/>
      <c r="G13" s="5"/>
      <c r="H13" s="5"/>
      <c r="I13" s="5"/>
      <c r="J13" s="5"/>
      <c r="K13" s="5"/>
      <c r="L13" s="5"/>
    </row>
    <row r="14" spans="2:12" ht="22.5" customHeight="1">
      <c r="B14" s="10" t="s">
        <v>20</v>
      </c>
      <c r="C14" s="5"/>
      <c r="D14" s="5"/>
      <c r="E14" s="5"/>
      <c r="F14" s="5"/>
      <c r="G14" s="5"/>
      <c r="H14" s="5"/>
      <c r="I14" s="5"/>
      <c r="J14" s="5"/>
      <c r="K14" s="5"/>
      <c r="L14" s="5"/>
    </row>
    <row r="15" spans="2:14" ht="22.5" customHeight="1">
      <c r="B15" s="5"/>
      <c r="C15" s="5"/>
      <c r="D15" s="5"/>
      <c r="E15" s="5"/>
      <c r="F15" s="5"/>
      <c r="G15" s="5"/>
      <c r="H15" s="5"/>
      <c r="I15" s="5"/>
      <c r="J15" s="5"/>
      <c r="K15" s="5"/>
      <c r="L15" s="5"/>
      <c r="N15" s="12">
        <v>2</v>
      </c>
    </row>
    <row r="16" spans="2:12" ht="22.5" customHeight="1">
      <c r="B16" s="5"/>
      <c r="C16" s="5"/>
      <c r="D16" s="5"/>
      <c r="E16" s="5"/>
      <c r="F16" s="5"/>
      <c r="G16" s="5"/>
      <c r="H16" s="5"/>
      <c r="I16" s="5"/>
      <c r="J16" s="5"/>
      <c r="K16" s="5"/>
      <c r="L16" s="5"/>
    </row>
    <row r="17" spans="2:12" ht="17.25" customHeight="1">
      <c r="B17" s="5"/>
      <c r="C17" s="5"/>
      <c r="D17" s="5"/>
      <c r="E17" s="5"/>
      <c r="F17" s="5"/>
      <c r="G17" s="5"/>
      <c r="H17" s="5"/>
      <c r="I17" s="5"/>
      <c r="J17" s="5"/>
      <c r="K17" s="5"/>
      <c r="L17" s="5"/>
    </row>
    <row r="18" spans="2:12" ht="22.5" customHeight="1">
      <c r="B18" s="11" t="s">
        <v>21</v>
      </c>
      <c r="C18" s="142"/>
      <c r="D18" s="142"/>
      <c r="E18" s="142"/>
      <c r="F18" s="142"/>
      <c r="G18" s="142"/>
      <c r="H18" s="142"/>
      <c r="I18" s="142"/>
      <c r="J18" s="142"/>
      <c r="K18" s="142"/>
      <c r="L18" s="142"/>
    </row>
    <row r="19" spans="2:12" ht="22.5" customHeight="1">
      <c r="B19" s="11" t="s">
        <v>12</v>
      </c>
      <c r="C19" s="143" t="s">
        <v>13</v>
      </c>
      <c r="D19" s="143"/>
      <c r="E19" s="193"/>
      <c r="F19" s="193"/>
      <c r="G19" s="193"/>
      <c r="H19" s="193"/>
      <c r="I19" s="193"/>
      <c r="J19" s="193"/>
      <c r="K19" s="193"/>
      <c r="L19" s="193"/>
    </row>
    <row r="20" spans="2:12" ht="22.5" customHeight="1">
      <c r="B20" s="11" t="s">
        <v>14</v>
      </c>
      <c r="C20" s="143"/>
      <c r="D20" s="143"/>
      <c r="E20" s="143"/>
      <c r="F20" s="143"/>
      <c r="G20" s="143"/>
      <c r="H20" s="13"/>
      <c r="I20" s="14" t="s">
        <v>22</v>
      </c>
      <c r="J20" s="143"/>
      <c r="K20" s="143"/>
      <c r="L20" s="143"/>
    </row>
    <row r="21" spans="2:12" ht="22.5" customHeight="1">
      <c r="B21" s="11" t="s">
        <v>16</v>
      </c>
      <c r="C21" s="143"/>
      <c r="D21" s="143"/>
      <c r="E21" s="143"/>
      <c r="F21" s="143"/>
      <c r="G21" s="143"/>
      <c r="H21" s="13"/>
      <c r="I21" s="14" t="s">
        <v>17</v>
      </c>
      <c r="J21" s="143"/>
      <c r="K21" s="143"/>
      <c r="L21" s="143"/>
    </row>
    <row r="22" spans="2:12" ht="22.5" customHeight="1">
      <c r="B22" s="11" t="s">
        <v>122</v>
      </c>
      <c r="C22" s="164"/>
      <c r="D22" s="164"/>
      <c r="E22" s="164"/>
      <c r="F22" s="164"/>
      <c r="G22" s="164"/>
      <c r="H22" s="164"/>
      <c r="I22" s="164"/>
      <c r="J22" s="164"/>
      <c r="K22" s="164"/>
      <c r="L22" s="164"/>
    </row>
    <row r="23" spans="2:12" ht="22.5" customHeight="1">
      <c r="B23" s="15" t="str">
        <f>IF(N15&gt;1,"本紙記載の通り、東京ビッグサイト宛に通信回線を（仮）申込み致します。","本紙記載の通り、東京ビッグサイト宛に通信回線を申込み致します。")</f>
        <v>本紙記載の通り、東京ビッグサイト宛に通信回線を（仮）申込み致します。</v>
      </c>
      <c r="C23" s="5"/>
      <c r="D23" s="5"/>
      <c r="E23" s="5"/>
      <c r="F23" s="5"/>
      <c r="G23" s="5"/>
      <c r="H23" s="5"/>
      <c r="I23" s="5"/>
      <c r="J23" s="5"/>
      <c r="K23" s="5"/>
      <c r="L23" s="5"/>
    </row>
    <row r="24" spans="2:12" ht="22.5" customHeight="1">
      <c r="B24" s="16" t="str">
        <f>IF(N15&gt;1,"尚、（本）申込み完了は、施工前の前払い完了（御社の入金確認）を持って確定する事に同意致します。","")</f>
        <v>尚、（本）申込み完了は、施工前の前払い完了（御社の入金確認）を持って確定する事に同意致します。</v>
      </c>
      <c r="C24" s="5"/>
      <c r="D24" s="5"/>
      <c r="E24" s="5"/>
      <c r="F24" s="5"/>
      <c r="G24" s="5"/>
      <c r="H24" s="5"/>
      <c r="I24" s="5"/>
      <c r="J24" s="5"/>
      <c r="K24" s="5"/>
      <c r="L24" s="5"/>
    </row>
    <row r="25" spans="2:12" ht="22.5" customHeight="1">
      <c r="B25" s="17" t="s">
        <v>23</v>
      </c>
      <c r="C25" s="5"/>
      <c r="D25" s="5"/>
      <c r="E25" s="5"/>
      <c r="F25" s="5"/>
      <c r="G25" s="5"/>
      <c r="H25" s="5"/>
      <c r="I25" s="5"/>
      <c r="J25" s="5"/>
      <c r="K25" s="5"/>
      <c r="L25" s="5"/>
    </row>
    <row r="26" spans="2:12" ht="22.5" customHeight="1">
      <c r="B26" s="18" t="s">
        <v>24</v>
      </c>
      <c r="C26" s="5"/>
      <c r="D26" s="5"/>
      <c r="E26" s="5"/>
      <c r="F26" s="5"/>
      <c r="G26" s="5"/>
      <c r="H26" s="5"/>
      <c r="I26" s="5"/>
      <c r="J26" s="5"/>
      <c r="K26" s="5"/>
      <c r="L26" s="5"/>
    </row>
    <row r="27" spans="2:12" ht="22.5" customHeight="1" thickBot="1">
      <c r="B27" s="9" t="s">
        <v>25</v>
      </c>
      <c r="C27" s="19"/>
      <c r="D27" s="5"/>
      <c r="E27" s="5"/>
      <c r="F27" s="5"/>
      <c r="G27" s="5"/>
      <c r="H27" s="5"/>
      <c r="I27" s="5"/>
      <c r="J27" s="5"/>
      <c r="K27" s="5"/>
      <c r="L27" s="5"/>
    </row>
    <row r="28" spans="2:12" ht="25.5" customHeight="1" thickBot="1">
      <c r="B28" s="158" t="s">
        <v>26</v>
      </c>
      <c r="C28" s="159"/>
      <c r="D28" s="160"/>
      <c r="E28" s="161" t="s">
        <v>27</v>
      </c>
      <c r="F28" s="162"/>
      <c r="G28" s="21" t="s">
        <v>28</v>
      </c>
      <c r="H28" s="22" t="s">
        <v>29</v>
      </c>
      <c r="I28" s="158" t="s">
        <v>30</v>
      </c>
      <c r="J28" s="159"/>
      <c r="K28" s="159"/>
      <c r="L28" s="160"/>
    </row>
    <row r="29" spans="2:12" ht="15" customHeight="1" thickTop="1">
      <c r="B29" s="205" t="s">
        <v>31</v>
      </c>
      <c r="C29" s="23"/>
      <c r="D29" s="24"/>
      <c r="E29" s="25">
        <f>E30*1.1</f>
        <v>33000</v>
      </c>
      <c r="F29" s="212" t="s">
        <v>32</v>
      </c>
      <c r="G29" s="213"/>
      <c r="H29" s="214">
        <f>E29*G29</f>
        <v>0</v>
      </c>
      <c r="I29" s="194" t="s">
        <v>33</v>
      </c>
      <c r="J29" s="195"/>
      <c r="K29" s="195"/>
      <c r="L29" s="196"/>
    </row>
    <row r="30" spans="2:12" ht="15" customHeight="1">
      <c r="B30" s="206"/>
      <c r="C30" s="26"/>
      <c r="D30" s="27" t="s">
        <v>34</v>
      </c>
      <c r="E30" s="28">
        <v>30000</v>
      </c>
      <c r="F30" s="202"/>
      <c r="G30" s="149"/>
      <c r="H30" s="204"/>
      <c r="I30" s="197"/>
      <c r="J30" s="189"/>
      <c r="K30" s="189"/>
      <c r="L30" s="198"/>
    </row>
    <row r="31" spans="2:12" ht="15" customHeight="1">
      <c r="B31" s="206"/>
      <c r="C31" s="32"/>
      <c r="D31" s="33"/>
      <c r="E31" s="34">
        <f>E32*1.1</f>
        <v>55000.00000000001</v>
      </c>
      <c r="F31" s="146" t="s">
        <v>32</v>
      </c>
      <c r="G31" s="148"/>
      <c r="H31" s="203">
        <f>E31*G31</f>
        <v>0</v>
      </c>
      <c r="I31" s="197"/>
      <c r="J31" s="189"/>
      <c r="K31" s="189"/>
      <c r="L31" s="198"/>
    </row>
    <row r="32" spans="2:12" ht="15" customHeight="1">
      <c r="B32" s="207"/>
      <c r="C32" s="26"/>
      <c r="D32" s="27" t="s">
        <v>35</v>
      </c>
      <c r="E32" s="28">
        <v>50000</v>
      </c>
      <c r="F32" s="202"/>
      <c r="G32" s="149"/>
      <c r="H32" s="204"/>
      <c r="I32" s="199"/>
      <c r="J32" s="200"/>
      <c r="K32" s="200"/>
      <c r="L32" s="201"/>
    </row>
    <row r="33" spans="2:12" ht="15" customHeight="1">
      <c r="B33" s="208" t="s">
        <v>36</v>
      </c>
      <c r="C33" s="38" t="s">
        <v>37</v>
      </c>
      <c r="D33" s="39"/>
      <c r="E33" s="34">
        <f>E34*1.1</f>
        <v>77000</v>
      </c>
      <c r="F33" s="146" t="s">
        <v>32</v>
      </c>
      <c r="G33" s="148"/>
      <c r="H33" s="203">
        <f>E33*G33</f>
        <v>0</v>
      </c>
      <c r="I33" s="38" t="s">
        <v>38</v>
      </c>
      <c r="J33" s="40"/>
      <c r="K33" s="40"/>
      <c r="L33" s="39"/>
    </row>
    <row r="34" spans="2:12" ht="15" customHeight="1">
      <c r="B34" s="192"/>
      <c r="C34" s="41"/>
      <c r="D34" s="27" t="s">
        <v>39</v>
      </c>
      <c r="E34" s="28">
        <v>70000</v>
      </c>
      <c r="F34" s="147"/>
      <c r="G34" s="149"/>
      <c r="H34" s="210">
        <f>E34*G34</f>
        <v>0</v>
      </c>
      <c r="I34" s="19" t="s">
        <v>40</v>
      </c>
      <c r="J34"/>
      <c r="K34"/>
      <c r="L34" s="42"/>
    </row>
    <row r="35" spans="2:13" ht="15" customHeight="1" thickBot="1">
      <c r="B35" s="192"/>
      <c r="C35" s="29" t="s">
        <v>41</v>
      </c>
      <c r="D35" s="31"/>
      <c r="E35" s="34">
        <f>E36*1.1</f>
        <v>110000.00000000001</v>
      </c>
      <c r="F35" s="165" t="s">
        <v>32</v>
      </c>
      <c r="G35" s="148"/>
      <c r="H35" s="211">
        <f>E35*G35</f>
        <v>0</v>
      </c>
      <c r="I35" s="29"/>
      <c r="J35" s="30"/>
      <c r="K35" s="30"/>
      <c r="L35" s="31"/>
      <c r="M35" s="43"/>
    </row>
    <row r="36" spans="2:12" ht="15" customHeight="1" thickBot="1">
      <c r="B36" s="209"/>
      <c r="C36" s="41"/>
      <c r="D36" s="27" t="s">
        <v>42</v>
      </c>
      <c r="E36" s="28">
        <v>100000</v>
      </c>
      <c r="F36" s="191"/>
      <c r="G36" s="179"/>
      <c r="H36" s="210"/>
      <c r="I36" s="35" t="s">
        <v>43</v>
      </c>
      <c r="J36" s="36"/>
      <c r="K36" s="107"/>
      <c r="L36" s="37" t="s">
        <v>44</v>
      </c>
    </row>
    <row r="37" spans="2:12" ht="6.75" customHeight="1" thickBot="1">
      <c r="B37" s="44"/>
      <c r="C37" s="44"/>
      <c r="D37" s="45"/>
      <c r="G37" s="46"/>
      <c r="I37" s="30"/>
      <c r="J37" s="30"/>
      <c r="K37" s="47"/>
      <c r="L37" s="30"/>
    </row>
    <row r="38" spans="2:12" ht="25.5" customHeight="1" thickBot="1">
      <c r="B38" s="48"/>
      <c r="C38" s="216" t="s">
        <v>45</v>
      </c>
      <c r="D38" s="217"/>
      <c r="E38" s="161" t="s">
        <v>27</v>
      </c>
      <c r="F38" s="162"/>
      <c r="G38" s="21" t="s">
        <v>28</v>
      </c>
      <c r="H38" s="20" t="s">
        <v>29</v>
      </c>
      <c r="I38" s="159" t="s">
        <v>30</v>
      </c>
      <c r="J38" s="159"/>
      <c r="K38" s="159"/>
      <c r="L38" s="160"/>
    </row>
    <row r="39" spans="2:12" ht="15" customHeight="1" thickTop="1">
      <c r="B39" s="49"/>
      <c r="C39" s="197" t="s">
        <v>46</v>
      </c>
      <c r="D39" s="198"/>
      <c r="E39" s="34">
        <f>E40*1.1</f>
        <v>33000</v>
      </c>
      <c r="F39" s="218" t="s">
        <v>32</v>
      </c>
      <c r="G39" s="167"/>
      <c r="H39" s="211">
        <f>E39*G39</f>
        <v>0</v>
      </c>
      <c r="I39" s="197" t="s">
        <v>47</v>
      </c>
      <c r="J39" s="189"/>
      <c r="K39" s="189"/>
      <c r="L39" s="198"/>
    </row>
    <row r="40" spans="2:12" ht="15" customHeight="1">
      <c r="B40" s="49"/>
      <c r="C40" s="199"/>
      <c r="D40" s="201"/>
      <c r="E40" s="28">
        <v>30000</v>
      </c>
      <c r="F40" s="219"/>
      <c r="G40" s="149"/>
      <c r="H40" s="204"/>
      <c r="I40" s="199"/>
      <c r="J40" s="200"/>
      <c r="K40" s="200"/>
      <c r="L40" s="201"/>
    </row>
    <row r="41" spans="2:12" ht="15" customHeight="1">
      <c r="B41" s="49"/>
      <c r="C41" s="220" t="s">
        <v>48</v>
      </c>
      <c r="D41" s="221"/>
      <c r="E41" s="34">
        <f>E42*1.1</f>
        <v>88000</v>
      </c>
      <c r="F41" s="222" t="s">
        <v>32</v>
      </c>
      <c r="G41" s="148"/>
      <c r="H41" s="203">
        <f>E41*G41</f>
        <v>0</v>
      </c>
      <c r="I41" s="220" t="s">
        <v>47</v>
      </c>
      <c r="J41" s="223"/>
      <c r="K41" s="223"/>
      <c r="L41" s="221"/>
    </row>
    <row r="42" spans="2:12" ht="15" customHeight="1" thickBot="1">
      <c r="B42" s="49"/>
      <c r="C42" s="199"/>
      <c r="D42" s="201"/>
      <c r="E42" s="28">
        <v>80000</v>
      </c>
      <c r="F42" s="219"/>
      <c r="G42" s="179"/>
      <c r="H42" s="204"/>
      <c r="I42" s="199"/>
      <c r="J42" s="200"/>
      <c r="K42" s="200"/>
      <c r="L42" s="201"/>
    </row>
    <row r="43" spans="2:12" ht="20.25" customHeight="1">
      <c r="B43" s="48"/>
      <c r="C43" s="50" t="s">
        <v>49</v>
      </c>
      <c r="D43" s="30"/>
      <c r="E43" s="51"/>
      <c r="F43" s="52"/>
      <c r="G43" s="46"/>
      <c r="H43" s="53"/>
      <c r="I43" s="30"/>
      <c r="J43" s="30"/>
      <c r="K43" s="30"/>
      <c r="L43" s="30"/>
    </row>
    <row r="44" spans="2:12" ht="15" customHeight="1">
      <c r="B44" s="108" t="s">
        <v>50</v>
      </c>
      <c r="C44" s="67"/>
      <c r="D44" s="67"/>
      <c r="E44" s="67"/>
      <c r="F44" s="67"/>
      <c r="G44" s="67"/>
      <c r="H44" s="67"/>
      <c r="I44" s="67"/>
      <c r="J44" s="67"/>
      <c r="K44" s="67"/>
      <c r="L44" s="71"/>
    </row>
    <row r="45" spans="2:12" ht="22.5" customHeight="1">
      <c r="B45" s="67"/>
      <c r="C45" s="67"/>
      <c r="D45" s="67"/>
      <c r="E45" s="67"/>
      <c r="F45" s="67"/>
      <c r="G45" s="67"/>
      <c r="H45" s="67"/>
      <c r="I45" s="67"/>
      <c r="J45" s="67"/>
      <c r="K45" s="67"/>
      <c r="L45" s="71"/>
    </row>
    <row r="46" spans="2:14" ht="22.5" customHeight="1">
      <c r="B46" s="67"/>
      <c r="C46" s="67"/>
      <c r="D46" s="67"/>
      <c r="E46" s="67"/>
      <c r="F46" s="67"/>
      <c r="G46" s="109"/>
      <c r="H46" s="109">
        <f>IF($N$46=TRUE,"(","")</f>
      </c>
      <c r="I46" s="215"/>
      <c r="J46" s="215"/>
      <c r="K46" s="67">
        <f>IF($N$46=TRUE,")","")</f>
      </c>
      <c r="L46" s="71"/>
      <c r="N46" s="12" t="b">
        <v>0</v>
      </c>
    </row>
    <row r="47" spans="2:12" ht="15" customHeight="1">
      <c r="B47" s="30" t="s">
        <v>51</v>
      </c>
      <c r="D47" s="30" t="s">
        <v>52</v>
      </c>
      <c r="E47" s="30"/>
      <c r="F47" s="30"/>
      <c r="G47" s="30"/>
      <c r="H47" s="5"/>
      <c r="I47" s="30"/>
      <c r="J47" s="30"/>
      <c r="K47" s="30"/>
      <c r="L47" s="30"/>
    </row>
    <row r="48" spans="3:12" ht="15" customHeight="1">
      <c r="C48" s="30"/>
      <c r="D48" s="30" t="s">
        <v>53</v>
      </c>
      <c r="E48" s="30"/>
      <c r="F48" s="30"/>
      <c r="G48" s="30"/>
      <c r="H48" s="30"/>
      <c r="I48" s="30" t="s">
        <v>54</v>
      </c>
      <c r="J48" s="30"/>
      <c r="K48" s="30"/>
      <c r="L48" s="30"/>
    </row>
    <row r="49" spans="3:12" ht="15" customHeight="1">
      <c r="C49" s="30" t="s">
        <v>55</v>
      </c>
      <c r="E49" s="30"/>
      <c r="F49" s="30"/>
      <c r="H49" s="30"/>
      <c r="I49" s="30"/>
      <c r="J49" s="30"/>
      <c r="K49" s="30"/>
      <c r="L49" s="30"/>
    </row>
    <row r="50" spans="2:12" ht="6.75" customHeight="1">
      <c r="B50" s="30"/>
      <c r="C50" s="30"/>
      <c r="D50" s="30"/>
      <c r="E50" s="30"/>
      <c r="F50" s="30"/>
      <c r="G50" s="30"/>
      <c r="H50" s="30"/>
      <c r="I50" s="30"/>
      <c r="J50" s="30"/>
      <c r="K50" s="30"/>
      <c r="L50" s="5"/>
    </row>
    <row r="51" spans="2:12" ht="18.75" customHeight="1" thickBot="1">
      <c r="B51" s="9" t="s">
        <v>56</v>
      </c>
      <c r="C51" s="9"/>
      <c r="D51" s="9"/>
      <c r="E51" s="9"/>
      <c r="F51" s="9"/>
      <c r="G51" s="9"/>
      <c r="H51" s="9"/>
      <c r="I51" s="9"/>
      <c r="J51" s="9"/>
      <c r="K51" s="9"/>
      <c r="L51" s="9"/>
    </row>
    <row r="52" spans="2:12" ht="25.5" customHeight="1" thickBot="1">
      <c r="B52" s="158" t="s">
        <v>26</v>
      </c>
      <c r="C52" s="159"/>
      <c r="D52" s="160"/>
      <c r="E52" s="161" t="s">
        <v>27</v>
      </c>
      <c r="F52" s="162"/>
      <c r="G52" s="21" t="s">
        <v>28</v>
      </c>
      <c r="H52" s="22" t="s">
        <v>29</v>
      </c>
      <c r="I52" s="159" t="s">
        <v>30</v>
      </c>
      <c r="J52" s="159"/>
      <c r="K52" s="159"/>
      <c r="L52" s="160"/>
    </row>
    <row r="53" spans="2:12" ht="15" customHeight="1" thickTop="1">
      <c r="B53" s="194" t="s">
        <v>57</v>
      </c>
      <c r="C53" s="195"/>
      <c r="D53" s="196"/>
      <c r="E53" s="34">
        <f>E54*1.1</f>
        <v>44000</v>
      </c>
      <c r="F53" s="224" t="s">
        <v>32</v>
      </c>
      <c r="G53" s="213"/>
      <c r="H53" s="214">
        <f>E53*G53</f>
        <v>0</v>
      </c>
      <c r="I53" s="170"/>
      <c r="J53" s="170"/>
      <c r="K53" s="170"/>
      <c r="L53" s="226"/>
    </row>
    <row r="54" spans="2:12" ht="15" customHeight="1">
      <c r="B54" s="199"/>
      <c r="C54" s="200"/>
      <c r="D54" s="201"/>
      <c r="E54" s="28">
        <v>40000</v>
      </c>
      <c r="F54" s="225"/>
      <c r="G54" s="149"/>
      <c r="H54" s="204"/>
      <c r="I54" s="227"/>
      <c r="J54" s="170"/>
      <c r="K54" s="170"/>
      <c r="L54" s="226"/>
    </row>
    <row r="55" spans="2:12" ht="15" customHeight="1">
      <c r="B55" s="220" t="s">
        <v>58</v>
      </c>
      <c r="C55" s="223"/>
      <c r="D55" s="221"/>
      <c r="E55" s="34">
        <f>E56*1.1</f>
        <v>60500.00000000001</v>
      </c>
      <c r="F55" s="229" t="s">
        <v>32</v>
      </c>
      <c r="G55" s="148"/>
      <c r="H55" s="203">
        <f>E55*G55</f>
        <v>0</v>
      </c>
      <c r="I55" s="228"/>
      <c r="J55" s="228"/>
      <c r="K55" s="228"/>
      <c r="L55" s="228"/>
    </row>
    <row r="56" spans="2:12" ht="15" customHeight="1">
      <c r="B56" s="199"/>
      <c r="C56" s="200"/>
      <c r="D56" s="201"/>
      <c r="E56" s="28">
        <v>55000</v>
      </c>
      <c r="F56" s="225"/>
      <c r="G56" s="149"/>
      <c r="H56" s="204"/>
      <c r="I56" s="227"/>
      <c r="J56" s="170"/>
      <c r="K56" s="170"/>
      <c r="L56" s="226"/>
    </row>
    <row r="57" spans="2:12" ht="15" customHeight="1">
      <c r="B57" s="220" t="s">
        <v>59</v>
      </c>
      <c r="C57" s="223"/>
      <c r="D57" s="221"/>
      <c r="E57" s="34">
        <f>E58*1.1</f>
        <v>82500</v>
      </c>
      <c r="F57" s="229" t="s">
        <v>32</v>
      </c>
      <c r="G57" s="148"/>
      <c r="H57" s="203">
        <f>E57*G57</f>
        <v>0</v>
      </c>
      <c r="I57" s="228"/>
      <c r="J57" s="228"/>
      <c r="K57" s="228"/>
      <c r="L57" s="228"/>
    </row>
    <row r="58" spans="2:12" ht="15" customHeight="1">
      <c r="B58" s="199"/>
      <c r="C58" s="200"/>
      <c r="D58" s="201"/>
      <c r="E58" s="28">
        <v>75000</v>
      </c>
      <c r="F58" s="225"/>
      <c r="G58" s="149"/>
      <c r="H58" s="204"/>
      <c r="I58" s="227"/>
      <c r="J58" s="170"/>
      <c r="K58" s="170"/>
      <c r="L58" s="226"/>
    </row>
    <row r="59" spans="2:12" ht="15" customHeight="1">
      <c r="B59" s="220" t="s">
        <v>60</v>
      </c>
      <c r="C59" s="223"/>
      <c r="D59" s="221"/>
      <c r="E59" s="34">
        <f>E60*1.08</f>
        <v>0</v>
      </c>
      <c r="F59" s="229" t="s">
        <v>32</v>
      </c>
      <c r="G59" s="148"/>
      <c r="H59" s="203">
        <f>E59*G59</f>
        <v>0</v>
      </c>
      <c r="I59" s="227"/>
      <c r="J59" s="170"/>
      <c r="K59" s="170"/>
      <c r="L59" s="226"/>
    </row>
    <row r="60" spans="2:12" ht="15" customHeight="1">
      <c r="B60" s="199"/>
      <c r="C60" s="200"/>
      <c r="D60" s="201"/>
      <c r="E60" s="28"/>
      <c r="F60" s="225"/>
      <c r="G60" s="149"/>
      <c r="H60" s="204"/>
      <c r="I60" s="227"/>
      <c r="J60" s="170"/>
      <c r="K60" s="170"/>
      <c r="L60" s="226"/>
    </row>
    <row r="61" spans="2:12" ht="15" customHeight="1">
      <c r="B61" s="220" t="s">
        <v>61</v>
      </c>
      <c r="C61" s="223"/>
      <c r="D61" s="221"/>
      <c r="E61" s="34">
        <f>E62*1.08</f>
        <v>0</v>
      </c>
      <c r="F61" s="229" t="s">
        <v>32</v>
      </c>
      <c r="G61" s="148"/>
      <c r="H61" s="203">
        <f>E61*G61</f>
        <v>0</v>
      </c>
      <c r="I61" s="230" t="s">
        <v>62</v>
      </c>
      <c r="J61" s="231"/>
      <c r="K61" s="231"/>
      <c r="L61" s="232"/>
    </row>
    <row r="62" spans="2:12" ht="15" customHeight="1" thickBot="1">
      <c r="B62" s="199"/>
      <c r="C62" s="200"/>
      <c r="D62" s="201"/>
      <c r="E62" s="28"/>
      <c r="F62" s="225"/>
      <c r="G62" s="179"/>
      <c r="H62" s="204"/>
      <c r="I62" s="54" t="s">
        <v>63</v>
      </c>
      <c r="J62" s="55"/>
      <c r="K62" s="55"/>
      <c r="L62" s="56"/>
    </row>
    <row r="63" spans="2:11" ht="23.25" customHeight="1">
      <c r="B63" s="57" t="s">
        <v>64</v>
      </c>
      <c r="C63" s="57"/>
      <c r="D63" s="57"/>
      <c r="E63" s="57"/>
      <c r="F63" s="57"/>
      <c r="G63" s="57"/>
      <c r="H63" s="57"/>
      <c r="I63" s="57"/>
      <c r="J63" s="57"/>
      <c r="K63" s="57"/>
    </row>
    <row r="64" spans="2:12" ht="22.5" customHeight="1">
      <c r="B64" s="58"/>
      <c r="C64" s="59"/>
      <c r="D64" s="59"/>
      <c r="E64" s="59"/>
      <c r="F64" s="59"/>
      <c r="G64" s="59"/>
      <c r="H64" s="59"/>
      <c r="I64" s="59"/>
      <c r="J64" s="59"/>
      <c r="K64" s="59"/>
      <c r="L64" s="60"/>
    </row>
    <row r="65" spans="2:12" ht="22.5" customHeight="1">
      <c r="B65" s="61"/>
      <c r="C65" s="62"/>
      <c r="D65" s="62"/>
      <c r="E65" s="62"/>
      <c r="F65" s="62"/>
      <c r="G65" s="63">
        <f>IF($N$66&gt;1,"(","")</f>
      </c>
      <c r="H65" s="96"/>
      <c r="I65" s="64">
        <f>IF($N$66&gt;1,"月","")</f>
      </c>
      <c r="J65" s="96"/>
      <c r="K65" s="64">
        <f>IF($N$66&gt;1,"日頃　）","")</f>
      </c>
      <c r="L65" s="65"/>
    </row>
    <row r="66" ht="12" customHeight="1">
      <c r="N66" s="12">
        <v>1</v>
      </c>
    </row>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sheetData>
  <sheetProtection sheet="1"/>
  <mergeCells count="85">
    <mergeCell ref="C22:L22"/>
    <mergeCell ref="B61:D62"/>
    <mergeCell ref="F61:F62"/>
    <mergeCell ref="G61:G62"/>
    <mergeCell ref="H61:H62"/>
    <mergeCell ref="I61:L61"/>
    <mergeCell ref="B59:D60"/>
    <mergeCell ref="F59:F60"/>
    <mergeCell ref="G59:G60"/>
    <mergeCell ref="H59:H60"/>
    <mergeCell ref="I59:L59"/>
    <mergeCell ref="I60:L60"/>
    <mergeCell ref="B57:D58"/>
    <mergeCell ref="F57:F58"/>
    <mergeCell ref="G57:G58"/>
    <mergeCell ref="H57:H58"/>
    <mergeCell ref="I57:L57"/>
    <mergeCell ref="I58:L58"/>
    <mergeCell ref="B55:D56"/>
    <mergeCell ref="F55:F56"/>
    <mergeCell ref="G55:G56"/>
    <mergeCell ref="H55:H56"/>
    <mergeCell ref="I55:L55"/>
    <mergeCell ref="I56:L56"/>
    <mergeCell ref="I41:L42"/>
    <mergeCell ref="B52:D52"/>
    <mergeCell ref="E52:F52"/>
    <mergeCell ref="I52:L52"/>
    <mergeCell ref="B53:D54"/>
    <mergeCell ref="F53:F54"/>
    <mergeCell ref="G53:G54"/>
    <mergeCell ref="H53:H54"/>
    <mergeCell ref="I53:L53"/>
    <mergeCell ref="I54:L54"/>
    <mergeCell ref="F29:F30"/>
    <mergeCell ref="G29:G30"/>
    <mergeCell ref="H29:H30"/>
    <mergeCell ref="I46:J46"/>
    <mergeCell ref="C38:D38"/>
    <mergeCell ref="E38:F38"/>
    <mergeCell ref="I38:L38"/>
    <mergeCell ref="C39:D40"/>
    <mergeCell ref="F39:F40"/>
    <mergeCell ref="G39:G40"/>
    <mergeCell ref="H39:H40"/>
    <mergeCell ref="I39:L40"/>
    <mergeCell ref="C41:D42"/>
    <mergeCell ref="F41:F42"/>
    <mergeCell ref="G41:G42"/>
    <mergeCell ref="H41:H42"/>
    <mergeCell ref="B33:B36"/>
    <mergeCell ref="F33:F34"/>
    <mergeCell ref="G33:G34"/>
    <mergeCell ref="H33:H34"/>
    <mergeCell ref="F35:F36"/>
    <mergeCell ref="G35:G36"/>
    <mergeCell ref="H35:H36"/>
    <mergeCell ref="I29:L32"/>
    <mergeCell ref="C12:G12"/>
    <mergeCell ref="J12:L12"/>
    <mergeCell ref="C18:L18"/>
    <mergeCell ref="C19:L19"/>
    <mergeCell ref="C20:G20"/>
    <mergeCell ref="J20:L20"/>
    <mergeCell ref="C21:G21"/>
    <mergeCell ref="J21:L21"/>
    <mergeCell ref="B28:D28"/>
    <mergeCell ref="E28:F28"/>
    <mergeCell ref="I28:L28"/>
    <mergeCell ref="F31:F32"/>
    <mergeCell ref="G31:G32"/>
    <mergeCell ref="H31:H32"/>
    <mergeCell ref="B29:B32"/>
    <mergeCell ref="C8:L8"/>
    <mergeCell ref="C9:L9"/>
    <mergeCell ref="C10:G10"/>
    <mergeCell ref="J10:L10"/>
    <mergeCell ref="C11:G11"/>
    <mergeCell ref="J11:L11"/>
    <mergeCell ref="B2:L2"/>
    <mergeCell ref="C4:D4"/>
    <mergeCell ref="E4:K4"/>
    <mergeCell ref="C5:D5"/>
    <mergeCell ref="G5:H5"/>
    <mergeCell ref="J5:K5"/>
  </mergeCells>
  <conditionalFormatting sqref="I46:J46">
    <cfRule type="expression" priority="1" dxfId="0" stopIfTrue="1">
      <formula>$N$46=TRUE</formula>
    </cfRule>
  </conditionalFormatting>
  <hyperlinks>
    <hyperlink ref="C1" r:id="rId1" display="mailto:tsushin@tokyo-bigsight.co.jp"/>
  </hyperlinks>
  <printOptions horizontalCentered="1"/>
  <pageMargins left="0.3937007874015748" right="0.1968503937007874" top="0.2755905511811024" bottom="0.15748031496062992" header="0.2755905511811024" footer="0.1968503937007874"/>
  <pageSetup horizontalDpi="600" verticalDpi="600" orientation="portrait" paperSize="9" scale="73" r:id="rId4"/>
  <colBreaks count="1" manualBreakCount="1">
    <brk id="13" max="65535" man="1"/>
  </colBreaks>
  <drawing r:id="rId3"/>
  <legacyDrawing r:id="rId2"/>
</worksheet>
</file>

<file path=xl/worksheets/sheet4.xml><?xml version="1.0" encoding="utf-8"?>
<worksheet xmlns="http://schemas.openxmlformats.org/spreadsheetml/2006/main" xmlns:r="http://schemas.openxmlformats.org/officeDocument/2006/relationships">
  <sheetPr codeName="Sheet5">
    <pageSetUpPr fitToPage="1"/>
  </sheetPr>
  <dimension ref="B1:O68"/>
  <sheetViews>
    <sheetView showGridLines="0" showZeros="0" view="pageBreakPreview" zoomScaleSheetLayoutView="100" zoomScalePageLayoutView="0" workbookViewId="0" topLeftCell="A1">
      <selection activeCell="A1" sqref="A1"/>
    </sheetView>
  </sheetViews>
  <sheetFormatPr defaultColWidth="9.00390625" defaultRowHeight="93" customHeight="1"/>
  <cols>
    <col min="1" max="1" width="1.37890625" style="3" customWidth="1"/>
    <col min="2" max="2" width="10.25390625" style="3" customWidth="1"/>
    <col min="3" max="3" width="9.00390625" style="3" customWidth="1"/>
    <col min="4" max="4" width="7.75390625" style="3" customWidth="1"/>
    <col min="5" max="5" width="9.625" style="3" customWidth="1"/>
    <col min="6" max="6" width="4.50390625" style="3" customWidth="1"/>
    <col min="7" max="7" width="7.375" style="3" customWidth="1"/>
    <col min="8" max="8" width="12.25390625" style="3" customWidth="1"/>
    <col min="9" max="11" width="9.00390625" style="3" customWidth="1"/>
    <col min="12" max="12" width="14.50390625" style="3" customWidth="1"/>
    <col min="13" max="13" width="3.50390625" style="3" customWidth="1"/>
    <col min="14" max="14" width="15.875" style="3" hidden="1" customWidth="1"/>
    <col min="15" max="17" width="20.625" style="3" customWidth="1"/>
    <col min="18" max="18" width="15.625" style="3" customWidth="1"/>
    <col min="19" max="16384" width="9.00390625" style="3" customWidth="1"/>
  </cols>
  <sheetData>
    <row r="1" spans="2:9" ht="17.25" customHeight="1">
      <c r="B1" s="1" t="s">
        <v>0</v>
      </c>
      <c r="C1" s="2" t="s">
        <v>1</v>
      </c>
      <c r="G1" s="3" t="s">
        <v>2</v>
      </c>
      <c r="I1" s="3" t="s">
        <v>3</v>
      </c>
    </row>
    <row r="2" spans="2:12" ht="19.5" customHeight="1">
      <c r="B2" s="129" t="str">
        <f>IF(N15&gt;1,"ローカル5G回線（仮）申込書（３／３）","ローカル5G回線申込書（３／３）")</f>
        <v>ローカル5G回線（仮）申込書（３／３）</v>
      </c>
      <c r="C2" s="129"/>
      <c r="D2" s="129"/>
      <c r="E2" s="129"/>
      <c r="F2" s="129"/>
      <c r="G2" s="129"/>
      <c r="H2" s="129"/>
      <c r="I2" s="130"/>
      <c r="J2" s="130"/>
      <c r="K2" s="130"/>
      <c r="L2" s="131"/>
    </row>
    <row r="3" spans="2:12" ht="19.5" customHeight="1" thickBot="1">
      <c r="B3" s="4"/>
      <c r="C3" s="5"/>
      <c r="D3" s="5"/>
      <c r="F3" s="5" t="s">
        <v>4</v>
      </c>
      <c r="G3" s="5"/>
      <c r="H3" s="95"/>
      <c r="I3" s="5" t="s">
        <v>5</v>
      </c>
      <c r="J3" s="95"/>
      <c r="K3" s="5" t="s">
        <v>6</v>
      </c>
      <c r="L3" s="5"/>
    </row>
    <row r="4" spans="2:12" ht="30.75" customHeight="1">
      <c r="B4" s="5"/>
      <c r="C4" s="132" t="s">
        <v>7</v>
      </c>
      <c r="D4" s="133"/>
      <c r="E4" s="134"/>
      <c r="F4" s="135"/>
      <c r="G4" s="135"/>
      <c r="H4" s="135"/>
      <c r="I4" s="135"/>
      <c r="J4" s="135"/>
      <c r="K4" s="136"/>
      <c r="L4" s="5"/>
    </row>
    <row r="5" spans="2:12" ht="30.75" customHeight="1" thickBot="1">
      <c r="B5" s="5"/>
      <c r="C5" s="137" t="s">
        <v>8</v>
      </c>
      <c r="D5" s="138"/>
      <c r="E5" s="6"/>
      <c r="F5" s="7"/>
      <c r="G5" s="139"/>
      <c r="H5" s="139"/>
      <c r="I5" s="8" t="s">
        <v>9</v>
      </c>
      <c r="J5" s="140"/>
      <c r="K5" s="141"/>
      <c r="L5" s="5"/>
    </row>
    <row r="6" spans="2:12" ht="18" customHeight="1">
      <c r="B6" s="5"/>
      <c r="C6" s="9"/>
      <c r="D6" s="5"/>
      <c r="E6" s="5"/>
      <c r="F6" s="5"/>
      <c r="G6" s="5"/>
      <c r="H6" s="5"/>
      <c r="I6" s="5"/>
      <c r="J6" s="5"/>
      <c r="K6" s="5"/>
      <c r="L6" s="5"/>
    </row>
    <row r="7" spans="2:12" ht="22.5" customHeight="1">
      <c r="B7" s="10" t="s">
        <v>10</v>
      </c>
      <c r="C7" s="5"/>
      <c r="D7" s="5"/>
      <c r="E7" s="5"/>
      <c r="F7" s="5"/>
      <c r="G7" s="5"/>
      <c r="H7" s="5"/>
      <c r="I7" s="5"/>
      <c r="J7" s="5"/>
      <c r="K7" s="5"/>
      <c r="L7" s="5"/>
    </row>
    <row r="8" spans="2:12" ht="22.5" customHeight="1">
      <c r="B8" s="11" t="s">
        <v>11</v>
      </c>
      <c r="C8" s="142"/>
      <c r="D8" s="142"/>
      <c r="E8" s="142"/>
      <c r="F8" s="142"/>
      <c r="G8" s="142"/>
      <c r="H8" s="142"/>
      <c r="I8" s="142"/>
      <c r="J8" s="142"/>
      <c r="K8" s="142"/>
      <c r="L8" s="142"/>
    </row>
    <row r="9" spans="2:12" ht="22.5" customHeight="1">
      <c r="B9" s="11" t="s">
        <v>12</v>
      </c>
      <c r="C9" s="233" t="s">
        <v>13</v>
      </c>
      <c r="D9" s="143"/>
      <c r="E9" s="193"/>
      <c r="F9" s="193"/>
      <c r="G9" s="193"/>
      <c r="H9" s="193"/>
      <c r="I9" s="193"/>
      <c r="J9" s="193"/>
      <c r="K9" s="193"/>
      <c r="L9" s="193"/>
    </row>
    <row r="10" spans="2:12" ht="22.5" customHeight="1">
      <c r="B10" s="11" t="s">
        <v>14</v>
      </c>
      <c r="C10" s="143"/>
      <c r="D10" s="143"/>
      <c r="E10" s="143"/>
      <c r="F10" s="143"/>
      <c r="G10" s="143"/>
      <c r="I10" s="11" t="s">
        <v>15</v>
      </c>
      <c r="J10" s="143"/>
      <c r="K10" s="143"/>
      <c r="L10" s="143"/>
    </row>
    <row r="11" spans="2:12" ht="22.5" customHeight="1">
      <c r="B11" s="11" t="s">
        <v>16</v>
      </c>
      <c r="C11" s="145"/>
      <c r="D11" s="143"/>
      <c r="E11" s="143"/>
      <c r="F11" s="143"/>
      <c r="G11" s="143"/>
      <c r="I11" s="11" t="s">
        <v>17</v>
      </c>
      <c r="J11" s="143"/>
      <c r="K11" s="143"/>
      <c r="L11" s="143"/>
    </row>
    <row r="12" spans="2:12" ht="22.5" customHeight="1">
      <c r="B12" s="11" t="s">
        <v>18</v>
      </c>
      <c r="C12" s="143"/>
      <c r="D12" s="143"/>
      <c r="E12" s="143"/>
      <c r="F12" s="143"/>
      <c r="G12" s="143"/>
      <c r="I12" s="11" t="s">
        <v>19</v>
      </c>
      <c r="J12" s="143"/>
      <c r="K12" s="143"/>
      <c r="L12" s="143"/>
    </row>
    <row r="13" spans="2:12" ht="22.5" customHeight="1">
      <c r="B13" s="5"/>
      <c r="C13" s="5"/>
      <c r="D13" s="5"/>
      <c r="E13" s="5"/>
      <c r="F13" s="5"/>
      <c r="G13" s="5"/>
      <c r="H13" s="5"/>
      <c r="I13" s="5"/>
      <c r="J13" s="5"/>
      <c r="K13" s="5"/>
      <c r="L13" s="5"/>
    </row>
    <row r="14" spans="2:12" ht="22.5" customHeight="1">
      <c r="B14" s="10" t="s">
        <v>20</v>
      </c>
      <c r="C14" s="5"/>
      <c r="D14" s="5"/>
      <c r="E14" s="5"/>
      <c r="F14" s="5"/>
      <c r="G14" s="5"/>
      <c r="H14" s="5"/>
      <c r="I14" s="5"/>
      <c r="J14" s="5"/>
      <c r="K14" s="5"/>
      <c r="L14" s="5"/>
    </row>
    <row r="15" spans="2:14" ht="22.5" customHeight="1">
      <c r="B15" s="5"/>
      <c r="C15" s="5"/>
      <c r="D15" s="5"/>
      <c r="E15" s="5"/>
      <c r="F15" s="5"/>
      <c r="G15" s="5"/>
      <c r="H15" s="5"/>
      <c r="I15" s="5"/>
      <c r="J15" s="5"/>
      <c r="K15" s="5"/>
      <c r="L15" s="5"/>
      <c r="N15" s="12">
        <v>2</v>
      </c>
    </row>
    <row r="16" spans="2:12" ht="22.5" customHeight="1">
      <c r="B16" s="5"/>
      <c r="C16" s="5"/>
      <c r="D16" s="5"/>
      <c r="E16" s="5"/>
      <c r="F16" s="5"/>
      <c r="G16" s="5"/>
      <c r="H16" s="5"/>
      <c r="I16" s="5"/>
      <c r="J16" s="5"/>
      <c r="K16" s="5"/>
      <c r="L16" s="5"/>
    </row>
    <row r="17" spans="2:12" ht="17.25" customHeight="1">
      <c r="B17" s="5"/>
      <c r="C17" s="5"/>
      <c r="D17" s="5"/>
      <c r="E17" s="5"/>
      <c r="F17" s="5"/>
      <c r="G17" s="5"/>
      <c r="H17" s="5"/>
      <c r="I17" s="5"/>
      <c r="J17" s="5"/>
      <c r="K17" s="5"/>
      <c r="L17" s="5"/>
    </row>
    <row r="18" spans="2:12" ht="22.5" customHeight="1">
      <c r="B18" s="11" t="s">
        <v>21</v>
      </c>
      <c r="C18" s="142"/>
      <c r="D18" s="142"/>
      <c r="E18" s="142"/>
      <c r="F18" s="142"/>
      <c r="G18" s="142"/>
      <c r="H18" s="142"/>
      <c r="I18" s="142"/>
      <c r="J18" s="142"/>
      <c r="K18" s="142"/>
      <c r="L18" s="142"/>
    </row>
    <row r="19" spans="2:12" ht="22.5" customHeight="1">
      <c r="B19" s="11" t="s">
        <v>12</v>
      </c>
      <c r="C19" s="143" t="s">
        <v>13</v>
      </c>
      <c r="D19" s="143"/>
      <c r="E19" s="193"/>
      <c r="F19" s="193"/>
      <c r="G19" s="193"/>
      <c r="H19" s="193"/>
      <c r="I19" s="193"/>
      <c r="J19" s="193"/>
      <c r="K19" s="193"/>
      <c r="L19" s="193"/>
    </row>
    <row r="20" spans="2:12" ht="22.5" customHeight="1">
      <c r="B20" s="11" t="s">
        <v>14</v>
      </c>
      <c r="C20" s="143"/>
      <c r="D20" s="143"/>
      <c r="E20" s="143"/>
      <c r="F20" s="143"/>
      <c r="G20" s="143"/>
      <c r="H20" s="13"/>
      <c r="I20" s="14" t="s">
        <v>22</v>
      </c>
      <c r="J20" s="143"/>
      <c r="K20" s="143"/>
      <c r="L20" s="143"/>
    </row>
    <row r="21" spans="2:12" ht="22.5" customHeight="1">
      <c r="B21" s="11" t="s">
        <v>16</v>
      </c>
      <c r="C21" s="143"/>
      <c r="D21" s="143"/>
      <c r="E21" s="143"/>
      <c r="F21" s="143"/>
      <c r="G21" s="143"/>
      <c r="H21" s="13"/>
      <c r="I21" s="14" t="s">
        <v>17</v>
      </c>
      <c r="J21" s="143"/>
      <c r="K21" s="143"/>
      <c r="L21" s="143"/>
    </row>
    <row r="22" spans="2:12" ht="22.5" customHeight="1">
      <c r="B22" s="11" t="s">
        <v>121</v>
      </c>
      <c r="C22" s="164"/>
      <c r="D22" s="164"/>
      <c r="E22" s="164"/>
      <c r="F22" s="164"/>
      <c r="G22" s="164"/>
      <c r="H22" s="164"/>
      <c r="I22" s="164"/>
      <c r="J22" s="164"/>
      <c r="K22" s="164"/>
      <c r="L22" s="164"/>
    </row>
    <row r="23" spans="2:12" ht="49.5" customHeight="1">
      <c r="B23" s="234" t="str">
        <f>IF(N15&gt;1,"本紙記載の通り、東京ビッグサイト通信担当宛（株式会社ビッグサイトサービス）にローカル５Gサービスを（仮）申込み致します。","本紙記載の通り、東京ビッグサイト通信担当（株式会社ビッグサイトサービス）宛にローカル５Gサービスを申込み致します。")</f>
        <v>本紙記載の通り、東京ビッグサイト通信担当宛（株式会社ビッグサイトサービス）にローカル５Gサービスを（仮）申込み致します。</v>
      </c>
      <c r="C23" s="234"/>
      <c r="D23" s="234"/>
      <c r="E23" s="234"/>
      <c r="F23" s="234"/>
      <c r="G23" s="234"/>
      <c r="H23" s="234"/>
      <c r="I23" s="234"/>
      <c r="J23" s="234"/>
      <c r="K23" s="234"/>
      <c r="L23" s="234"/>
    </row>
    <row r="24" spans="2:12" ht="22.5" customHeight="1">
      <c r="B24" s="16" t="str">
        <f>IF(N15&gt;1,"尚、（本）申込み完了は、施工前の前払い完了（御社の入金確認）を持って確定する事に同意致します。","")</f>
        <v>尚、（本）申込み完了は、施工前の前払い完了（御社の入金確認）を持って確定する事に同意致します。</v>
      </c>
      <c r="C24" s="5"/>
      <c r="D24" s="5"/>
      <c r="E24" s="5"/>
      <c r="F24" s="5"/>
      <c r="G24" s="5"/>
      <c r="H24" s="5"/>
      <c r="I24" s="5"/>
      <c r="J24" s="5"/>
      <c r="K24" s="5"/>
      <c r="L24" s="5"/>
    </row>
    <row r="25" spans="2:12" ht="22.5" customHeight="1" thickBot="1">
      <c r="B25" s="9" t="s">
        <v>70</v>
      </c>
      <c r="C25" s="19"/>
      <c r="D25" s="5"/>
      <c r="E25" s="5"/>
      <c r="F25" s="5"/>
      <c r="G25" s="5"/>
      <c r="H25" s="5"/>
      <c r="I25" s="5"/>
      <c r="J25" s="5"/>
      <c r="K25" s="5"/>
      <c r="L25" s="5"/>
    </row>
    <row r="26" spans="2:12" ht="25.5" customHeight="1" thickBot="1">
      <c r="B26" s="158" t="s">
        <v>26</v>
      </c>
      <c r="C26" s="159"/>
      <c r="D26" s="160"/>
      <c r="E26" s="161" t="s">
        <v>27</v>
      </c>
      <c r="F26" s="162"/>
      <c r="G26" s="21" t="s">
        <v>28</v>
      </c>
      <c r="H26" s="22" t="s">
        <v>29</v>
      </c>
      <c r="I26" s="158" t="s">
        <v>30</v>
      </c>
      <c r="J26" s="159"/>
      <c r="K26" s="159"/>
      <c r="L26" s="160"/>
    </row>
    <row r="27" spans="2:12" ht="15" customHeight="1" thickTop="1">
      <c r="B27" s="205" t="s">
        <v>65</v>
      </c>
      <c r="C27" s="252" t="s">
        <v>66</v>
      </c>
      <c r="D27" s="253"/>
      <c r="E27" s="25">
        <v>110000.00000000001</v>
      </c>
      <c r="F27" s="212" t="s">
        <v>32</v>
      </c>
      <c r="G27" s="213"/>
      <c r="H27" s="214">
        <f>E27*G27</f>
        <v>0</v>
      </c>
      <c r="I27" s="256" t="s">
        <v>73</v>
      </c>
      <c r="J27" s="195"/>
      <c r="K27" s="195"/>
      <c r="L27" s="196"/>
    </row>
    <row r="28" spans="2:12" ht="15" customHeight="1">
      <c r="B28" s="206"/>
      <c r="C28" s="254"/>
      <c r="D28" s="255"/>
      <c r="E28" s="28">
        <v>100000</v>
      </c>
      <c r="F28" s="202"/>
      <c r="G28" s="149"/>
      <c r="H28" s="204"/>
      <c r="I28" s="199"/>
      <c r="J28" s="200"/>
      <c r="K28" s="200"/>
      <c r="L28" s="201"/>
    </row>
    <row r="29" spans="2:12" ht="15" customHeight="1">
      <c r="B29" s="206"/>
      <c r="C29" s="235" t="s">
        <v>67</v>
      </c>
      <c r="D29" s="236"/>
      <c r="E29" s="34">
        <f>E30*1.1</f>
        <v>33000</v>
      </c>
      <c r="F29" s="146" t="s">
        <v>32</v>
      </c>
      <c r="G29" s="148"/>
      <c r="H29" s="203">
        <f>E29*G29</f>
        <v>0</v>
      </c>
      <c r="I29" s="239" t="s">
        <v>68</v>
      </c>
      <c r="J29" s="189"/>
      <c r="K29" s="189"/>
      <c r="L29" s="198"/>
    </row>
    <row r="30" spans="2:12" ht="15" customHeight="1">
      <c r="B30" s="207"/>
      <c r="C30" s="237"/>
      <c r="D30" s="238"/>
      <c r="E30" s="28">
        <v>30000</v>
      </c>
      <c r="F30" s="202"/>
      <c r="G30" s="149"/>
      <c r="H30" s="204"/>
      <c r="I30" s="199"/>
      <c r="J30" s="200"/>
      <c r="K30" s="200"/>
      <c r="L30" s="201"/>
    </row>
    <row r="31" spans="2:12" ht="6.75" customHeight="1">
      <c r="B31" s="44"/>
      <c r="C31" s="44"/>
      <c r="D31" s="45"/>
      <c r="G31" s="46"/>
      <c r="I31" s="30"/>
      <c r="J31" s="30"/>
      <c r="K31" s="47"/>
      <c r="L31" s="30"/>
    </row>
    <row r="32" spans="2:12" ht="6.75" customHeight="1">
      <c r="B32" s="44"/>
      <c r="C32" s="44"/>
      <c r="D32" s="45"/>
      <c r="G32" s="46"/>
      <c r="I32" s="30"/>
      <c r="J32" s="30"/>
      <c r="K32" s="47"/>
      <c r="L32" s="30"/>
    </row>
    <row r="33" spans="2:12" ht="17.25" customHeight="1">
      <c r="B33" s="240" t="s">
        <v>69</v>
      </c>
      <c r="C33" s="100" t="s">
        <v>110</v>
      </c>
      <c r="D33" s="101"/>
      <c r="E33" s="101"/>
      <c r="F33" s="101"/>
      <c r="G33" s="101"/>
      <c r="H33" s="101"/>
      <c r="I33" s="101"/>
      <c r="J33" s="101"/>
      <c r="K33" s="101"/>
      <c r="L33" s="102"/>
    </row>
    <row r="34" spans="2:12" ht="17.25" customHeight="1">
      <c r="B34" s="241"/>
      <c r="C34" s="98"/>
      <c r="D34" s="99" t="s">
        <v>111</v>
      </c>
      <c r="E34" s="98"/>
      <c r="F34" s="98"/>
      <c r="G34" s="98"/>
      <c r="H34" s="98"/>
      <c r="I34" s="98"/>
      <c r="J34" s="98"/>
      <c r="K34" s="98"/>
      <c r="L34" s="103"/>
    </row>
    <row r="35" spans="2:12" ht="17.25" customHeight="1">
      <c r="B35" s="241"/>
      <c r="C35" s="98"/>
      <c r="D35" s="99" t="s">
        <v>112</v>
      </c>
      <c r="E35" s="98"/>
      <c r="F35" s="98"/>
      <c r="G35" s="98"/>
      <c r="H35" s="98"/>
      <c r="I35" s="98"/>
      <c r="J35" s="98"/>
      <c r="K35" s="98"/>
      <c r="L35" s="103"/>
    </row>
    <row r="36" spans="2:12" ht="17.25" customHeight="1">
      <c r="B36" s="241"/>
      <c r="C36" s="98"/>
      <c r="D36" s="99" t="s">
        <v>113</v>
      </c>
      <c r="E36" s="98"/>
      <c r="F36" s="98"/>
      <c r="G36" s="98"/>
      <c r="H36" s="98"/>
      <c r="I36" s="98"/>
      <c r="J36" s="98"/>
      <c r="K36" s="98"/>
      <c r="L36" s="103"/>
    </row>
    <row r="37" spans="2:12" ht="17.25" customHeight="1">
      <c r="B37" s="241"/>
      <c r="C37" s="99" t="s">
        <v>114</v>
      </c>
      <c r="D37" s="98"/>
      <c r="E37" s="98"/>
      <c r="F37" s="98"/>
      <c r="G37" s="98"/>
      <c r="H37" s="98"/>
      <c r="I37" s="98"/>
      <c r="J37" s="98"/>
      <c r="K37" s="98"/>
      <c r="L37" s="103"/>
    </row>
    <row r="38" spans="2:12" ht="17.25" customHeight="1">
      <c r="B38" s="241"/>
      <c r="C38" s="98"/>
      <c r="D38" s="99" t="s">
        <v>115</v>
      </c>
      <c r="E38" s="98"/>
      <c r="F38" s="98"/>
      <c r="G38" s="98"/>
      <c r="H38" s="98"/>
      <c r="I38" s="98"/>
      <c r="J38" s="98"/>
      <c r="K38" s="98"/>
      <c r="L38" s="103"/>
    </row>
    <row r="39" spans="2:12" ht="17.25" customHeight="1">
      <c r="B39" s="242"/>
      <c r="C39" s="104" t="s">
        <v>116</v>
      </c>
      <c r="D39" s="104"/>
      <c r="E39" s="105"/>
      <c r="F39" s="105"/>
      <c r="G39" s="105"/>
      <c r="H39" s="105"/>
      <c r="I39" s="105"/>
      <c r="J39" s="105"/>
      <c r="K39" s="105"/>
      <c r="L39" s="106"/>
    </row>
    <row r="40" spans="2:12" ht="20.25" customHeight="1">
      <c r="B40" s="48"/>
      <c r="C40" s="50"/>
      <c r="D40" s="30"/>
      <c r="E40" s="51"/>
      <c r="F40" s="52"/>
      <c r="G40" s="46"/>
      <c r="H40" s="53"/>
      <c r="I40" s="30"/>
      <c r="J40" s="30"/>
      <c r="K40" s="30"/>
      <c r="L40" s="30"/>
    </row>
    <row r="41" spans="2:12" ht="15" customHeight="1">
      <c r="B41" s="108" t="s">
        <v>50</v>
      </c>
      <c r="C41" s="67"/>
      <c r="D41" s="67"/>
      <c r="E41" s="67"/>
      <c r="F41" s="67"/>
      <c r="G41" s="67"/>
      <c r="H41" s="67"/>
      <c r="I41" s="67"/>
      <c r="J41" s="67"/>
      <c r="K41" s="67"/>
      <c r="L41" s="71"/>
    </row>
    <row r="42" spans="2:12" ht="22.5" customHeight="1">
      <c r="B42" s="67"/>
      <c r="C42" s="67"/>
      <c r="D42" s="67"/>
      <c r="E42" s="67"/>
      <c r="F42" s="67"/>
      <c r="G42" s="67"/>
      <c r="H42" s="67"/>
      <c r="I42" s="67"/>
      <c r="J42" s="67"/>
      <c r="K42" s="67"/>
      <c r="L42" s="71"/>
    </row>
    <row r="43" spans="2:14" ht="25.5" customHeight="1">
      <c r="B43" s="67"/>
      <c r="C43" s="67"/>
      <c r="D43" s="67"/>
      <c r="E43" s="67"/>
      <c r="F43" s="67"/>
      <c r="G43" s="109"/>
      <c r="H43" s="109">
        <f>IF($N$43=TRUE,"(","")</f>
      </c>
      <c r="I43" s="215"/>
      <c r="J43" s="215"/>
      <c r="K43" s="67"/>
      <c r="L43" s="71"/>
      <c r="N43" s="12" t="b">
        <v>0</v>
      </c>
    </row>
    <row r="44" spans="2:12" ht="6.75" customHeight="1">
      <c r="B44" s="30"/>
      <c r="C44" s="30"/>
      <c r="D44" s="30"/>
      <c r="E44" s="30"/>
      <c r="F44" s="30"/>
      <c r="G44" s="30"/>
      <c r="H44" s="30"/>
      <c r="I44" s="30"/>
      <c r="J44" s="30"/>
      <c r="K44" s="30"/>
      <c r="L44" s="5"/>
    </row>
    <row r="45" spans="2:12" ht="24" customHeight="1" thickBot="1">
      <c r="B45" s="97" t="s">
        <v>71</v>
      </c>
      <c r="C45" s="44"/>
      <c r="D45" s="45"/>
      <c r="G45" s="46"/>
      <c r="I45" s="30"/>
      <c r="J45" s="30"/>
      <c r="K45" s="47"/>
      <c r="L45" s="30"/>
    </row>
    <row r="46" spans="2:12" ht="61.5" customHeight="1">
      <c r="B46" s="243" t="s">
        <v>120</v>
      </c>
      <c r="C46" s="244"/>
      <c r="D46" s="244"/>
      <c r="E46" s="244"/>
      <c r="F46" s="244"/>
      <c r="G46" s="244"/>
      <c r="H46" s="244"/>
      <c r="I46" s="244"/>
      <c r="J46" s="244"/>
      <c r="K46" s="244"/>
      <c r="L46" s="245"/>
    </row>
    <row r="47" spans="2:15" ht="61.5" customHeight="1">
      <c r="B47" s="246"/>
      <c r="C47" s="247"/>
      <c r="D47" s="247"/>
      <c r="E47" s="247"/>
      <c r="F47" s="247"/>
      <c r="G47" s="247"/>
      <c r="H47" s="247"/>
      <c r="I47" s="247"/>
      <c r="J47" s="247"/>
      <c r="K47" s="247"/>
      <c r="L47" s="248"/>
      <c r="O47" s="66"/>
    </row>
    <row r="48" spans="2:12" ht="81" customHeight="1">
      <c r="B48" s="246"/>
      <c r="C48" s="247"/>
      <c r="D48" s="247"/>
      <c r="E48" s="247"/>
      <c r="F48" s="247"/>
      <c r="G48" s="247"/>
      <c r="H48" s="247"/>
      <c r="I48" s="247"/>
      <c r="J48" s="247"/>
      <c r="K48" s="247"/>
      <c r="L48" s="248"/>
    </row>
    <row r="49" spans="2:12" ht="61.5" customHeight="1">
      <c r="B49" s="246"/>
      <c r="C49" s="247"/>
      <c r="D49" s="247"/>
      <c r="E49" s="247"/>
      <c r="F49" s="247"/>
      <c r="G49" s="247"/>
      <c r="H49" s="247"/>
      <c r="I49" s="247"/>
      <c r="J49" s="247"/>
      <c r="K49" s="247"/>
      <c r="L49" s="248"/>
    </row>
    <row r="50" spans="2:12" ht="94.5" customHeight="1" thickBot="1">
      <c r="B50" s="249"/>
      <c r="C50" s="250"/>
      <c r="D50" s="250"/>
      <c r="E50" s="250"/>
      <c r="F50" s="250"/>
      <c r="G50" s="250"/>
      <c r="H50" s="250"/>
      <c r="I50" s="250"/>
      <c r="J50" s="250"/>
      <c r="K50" s="250"/>
      <c r="L50" s="251"/>
    </row>
    <row r="51" spans="2:12" ht="20.25" customHeight="1">
      <c r="B51" s="48"/>
      <c r="C51" s="50"/>
      <c r="D51" s="30"/>
      <c r="E51" s="51"/>
      <c r="F51" s="52"/>
      <c r="G51" s="46"/>
      <c r="H51" s="53"/>
      <c r="I51" s="30"/>
      <c r="J51" s="30"/>
      <c r="K51" s="30"/>
      <c r="L51" s="30"/>
    </row>
    <row r="52" spans="2:12" ht="6.75" customHeight="1">
      <c r="B52" s="30"/>
      <c r="C52" s="30"/>
      <c r="D52" s="30"/>
      <c r="E52" s="30"/>
      <c r="F52" s="30"/>
      <c r="G52" s="30"/>
      <c r="H52" s="30"/>
      <c r="I52" s="30"/>
      <c r="J52" s="30"/>
      <c r="K52" s="30"/>
      <c r="L52" s="5"/>
    </row>
    <row r="53" spans="2:12" ht="18.75" customHeight="1" thickBot="1">
      <c r="B53" s="9" t="s">
        <v>72</v>
      </c>
      <c r="C53" s="9"/>
      <c r="D53" s="9"/>
      <c r="E53" s="9"/>
      <c r="F53" s="9"/>
      <c r="G53" s="9"/>
      <c r="H53" s="9"/>
      <c r="I53" s="9"/>
      <c r="J53" s="9"/>
      <c r="K53" s="9"/>
      <c r="L53" s="9"/>
    </row>
    <row r="54" spans="2:12" ht="25.5" customHeight="1" thickBot="1">
      <c r="B54" s="158" t="s">
        <v>26</v>
      </c>
      <c r="C54" s="159"/>
      <c r="D54" s="160"/>
      <c r="E54" s="161" t="s">
        <v>27</v>
      </c>
      <c r="F54" s="162"/>
      <c r="G54" s="21" t="s">
        <v>28</v>
      </c>
      <c r="H54" s="22" t="s">
        <v>29</v>
      </c>
      <c r="I54" s="159" t="s">
        <v>30</v>
      </c>
      <c r="J54" s="159"/>
      <c r="K54" s="159"/>
      <c r="L54" s="160"/>
    </row>
    <row r="55" spans="2:12" ht="15" customHeight="1" thickTop="1">
      <c r="B55" s="194" t="s">
        <v>57</v>
      </c>
      <c r="C55" s="195"/>
      <c r="D55" s="196"/>
      <c r="E55" s="34">
        <f>E56*1.1</f>
        <v>44000</v>
      </c>
      <c r="F55" s="224" t="s">
        <v>32</v>
      </c>
      <c r="G55" s="213"/>
      <c r="H55" s="214">
        <f>E55*G55</f>
        <v>0</v>
      </c>
      <c r="I55" s="170"/>
      <c r="J55" s="170"/>
      <c r="K55" s="170"/>
      <c r="L55" s="226"/>
    </row>
    <row r="56" spans="2:12" ht="15" customHeight="1">
      <c r="B56" s="199"/>
      <c r="C56" s="200"/>
      <c r="D56" s="201"/>
      <c r="E56" s="28">
        <v>40000</v>
      </c>
      <c r="F56" s="225"/>
      <c r="G56" s="149"/>
      <c r="H56" s="204"/>
      <c r="I56" s="227"/>
      <c r="J56" s="170"/>
      <c r="K56" s="170"/>
      <c r="L56" s="226"/>
    </row>
    <row r="57" spans="2:12" ht="15" customHeight="1">
      <c r="B57" s="220" t="s">
        <v>58</v>
      </c>
      <c r="C57" s="223"/>
      <c r="D57" s="221"/>
      <c r="E57" s="34">
        <f>E58*1.1</f>
        <v>60500.00000000001</v>
      </c>
      <c r="F57" s="229" t="s">
        <v>32</v>
      </c>
      <c r="G57" s="148"/>
      <c r="H57" s="203">
        <f>E57*G57</f>
        <v>0</v>
      </c>
      <c r="I57" s="228"/>
      <c r="J57" s="228"/>
      <c r="K57" s="228"/>
      <c r="L57" s="228"/>
    </row>
    <row r="58" spans="2:12" ht="15" customHeight="1">
      <c r="B58" s="199"/>
      <c r="C58" s="200"/>
      <c r="D58" s="201"/>
      <c r="E58" s="28">
        <v>55000</v>
      </c>
      <c r="F58" s="225"/>
      <c r="G58" s="149"/>
      <c r="H58" s="204"/>
      <c r="I58" s="227"/>
      <c r="J58" s="170"/>
      <c r="K58" s="170"/>
      <c r="L58" s="226"/>
    </row>
    <row r="59" spans="2:12" ht="15" customHeight="1">
      <c r="B59" s="220" t="s">
        <v>59</v>
      </c>
      <c r="C59" s="223"/>
      <c r="D59" s="221"/>
      <c r="E59" s="34">
        <f>E60*1.1</f>
        <v>82500</v>
      </c>
      <c r="F59" s="229" t="s">
        <v>32</v>
      </c>
      <c r="G59" s="148"/>
      <c r="H59" s="203">
        <f>E59*G59</f>
        <v>0</v>
      </c>
      <c r="I59" s="228"/>
      <c r="J59" s="228"/>
      <c r="K59" s="228"/>
      <c r="L59" s="228"/>
    </row>
    <row r="60" spans="2:12" ht="15" customHeight="1">
      <c r="B60" s="199"/>
      <c r="C60" s="200"/>
      <c r="D60" s="201"/>
      <c r="E60" s="28">
        <v>75000</v>
      </c>
      <c r="F60" s="225"/>
      <c r="G60" s="149"/>
      <c r="H60" s="204"/>
      <c r="I60" s="227"/>
      <c r="J60" s="170"/>
      <c r="K60" s="170"/>
      <c r="L60" s="226"/>
    </row>
    <row r="61" spans="2:12" ht="15" customHeight="1">
      <c r="B61" s="220" t="s">
        <v>60</v>
      </c>
      <c r="C61" s="223"/>
      <c r="D61" s="221"/>
      <c r="E61" s="34">
        <f>E62*1.08</f>
        <v>0</v>
      </c>
      <c r="F61" s="229" t="s">
        <v>32</v>
      </c>
      <c r="G61" s="148"/>
      <c r="H61" s="203">
        <f>E61*G61</f>
        <v>0</v>
      </c>
      <c r="I61" s="227"/>
      <c r="J61" s="170"/>
      <c r="K61" s="170"/>
      <c r="L61" s="226"/>
    </row>
    <row r="62" spans="2:12" ht="15" customHeight="1">
      <c r="B62" s="199"/>
      <c r="C62" s="200"/>
      <c r="D62" s="201"/>
      <c r="E62" s="28"/>
      <c r="F62" s="225"/>
      <c r="G62" s="149"/>
      <c r="H62" s="204"/>
      <c r="I62" s="227"/>
      <c r="J62" s="170"/>
      <c r="K62" s="170"/>
      <c r="L62" s="226"/>
    </row>
    <row r="63" spans="2:12" ht="15" customHeight="1">
      <c r="B63" s="220" t="s">
        <v>61</v>
      </c>
      <c r="C63" s="223"/>
      <c r="D63" s="221"/>
      <c r="E63" s="34">
        <f>E64*1.08</f>
        <v>0</v>
      </c>
      <c r="F63" s="229" t="s">
        <v>32</v>
      </c>
      <c r="G63" s="148"/>
      <c r="H63" s="203">
        <f>E63*G63</f>
        <v>0</v>
      </c>
      <c r="I63" s="230" t="s">
        <v>62</v>
      </c>
      <c r="J63" s="231"/>
      <c r="K63" s="231"/>
      <c r="L63" s="232"/>
    </row>
    <row r="64" spans="2:12" ht="15" customHeight="1" thickBot="1">
      <c r="B64" s="199"/>
      <c r="C64" s="200"/>
      <c r="D64" s="201"/>
      <c r="E64" s="28"/>
      <c r="F64" s="225"/>
      <c r="G64" s="179"/>
      <c r="H64" s="204"/>
      <c r="I64" s="54" t="s">
        <v>63</v>
      </c>
      <c r="J64" s="55"/>
      <c r="K64" s="55"/>
      <c r="L64" s="56"/>
    </row>
    <row r="65" spans="2:11" ht="23.25" customHeight="1">
      <c r="B65" s="57" t="s">
        <v>64</v>
      </c>
      <c r="C65" s="57"/>
      <c r="D65" s="57"/>
      <c r="E65" s="57"/>
      <c r="F65" s="57"/>
      <c r="G65" s="57"/>
      <c r="H65" s="57"/>
      <c r="I65" s="57"/>
      <c r="J65" s="57"/>
      <c r="K65" s="57"/>
    </row>
    <row r="66" spans="2:12" ht="22.5" customHeight="1">
      <c r="B66" s="58"/>
      <c r="C66" s="59"/>
      <c r="D66" s="59"/>
      <c r="E66" s="59"/>
      <c r="F66" s="59"/>
      <c r="G66" s="59"/>
      <c r="H66" s="59"/>
      <c r="I66" s="59"/>
      <c r="J66" s="59"/>
      <c r="K66" s="59"/>
      <c r="L66" s="60"/>
    </row>
    <row r="67" spans="2:12" ht="22.5" customHeight="1">
      <c r="B67" s="61"/>
      <c r="C67" s="62"/>
      <c r="D67" s="62"/>
      <c r="E67" s="62"/>
      <c r="F67" s="62"/>
      <c r="G67" s="63">
        <f>IF($N$68&gt;1,"(","")</f>
      </c>
      <c r="H67" s="96"/>
      <c r="I67" s="64">
        <f>IF($N$68&gt;1,"月","")</f>
      </c>
      <c r="J67" s="96"/>
      <c r="K67" s="64">
        <f>IF($N$68&gt;1,"日頃　）","")</f>
      </c>
      <c r="L67" s="65"/>
    </row>
    <row r="68" ht="12" customHeight="1">
      <c r="N68" s="12">
        <v>1</v>
      </c>
    </row>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sheetData>
  <sheetProtection sheet="1"/>
  <mergeCells count="71">
    <mergeCell ref="C29:D30"/>
    <mergeCell ref="I29:L30"/>
    <mergeCell ref="B33:B39"/>
    <mergeCell ref="B46:L50"/>
    <mergeCell ref="I43:J43"/>
    <mergeCell ref="F29:F30"/>
    <mergeCell ref="G29:G30"/>
    <mergeCell ref="H29:H30"/>
    <mergeCell ref="B27:B30"/>
    <mergeCell ref="F27:F28"/>
    <mergeCell ref="G27:G28"/>
    <mergeCell ref="H27:H28"/>
    <mergeCell ref="C27:D28"/>
    <mergeCell ref="I27:L28"/>
    <mergeCell ref="B63:D64"/>
    <mergeCell ref="F63:F64"/>
    <mergeCell ref="G63:G64"/>
    <mergeCell ref="H63:H64"/>
    <mergeCell ref="I63:L63"/>
    <mergeCell ref="B61:D62"/>
    <mergeCell ref="F61:F62"/>
    <mergeCell ref="G61:G62"/>
    <mergeCell ref="H61:H62"/>
    <mergeCell ref="I61:L61"/>
    <mergeCell ref="I62:L62"/>
    <mergeCell ref="B59:D60"/>
    <mergeCell ref="H59:H60"/>
    <mergeCell ref="I59:L59"/>
    <mergeCell ref="I60:L60"/>
    <mergeCell ref="B57:D58"/>
    <mergeCell ref="F57:F58"/>
    <mergeCell ref="G57:G58"/>
    <mergeCell ref="H57:H58"/>
    <mergeCell ref="I57:L57"/>
    <mergeCell ref="I58:L58"/>
    <mergeCell ref="F59:F60"/>
    <mergeCell ref="G59:G60"/>
    <mergeCell ref="B54:D54"/>
    <mergeCell ref="E54:F54"/>
    <mergeCell ref="I54:L54"/>
    <mergeCell ref="B55:D56"/>
    <mergeCell ref="F55:F56"/>
    <mergeCell ref="G55:G56"/>
    <mergeCell ref="H55:H56"/>
    <mergeCell ref="I55:L55"/>
    <mergeCell ref="I56:L56"/>
    <mergeCell ref="C21:G21"/>
    <mergeCell ref="J21:L21"/>
    <mergeCell ref="B26:D26"/>
    <mergeCell ref="E26:F26"/>
    <mergeCell ref="I26:L26"/>
    <mergeCell ref="B23:L23"/>
    <mergeCell ref="C22:L22"/>
    <mergeCell ref="C12:G12"/>
    <mergeCell ref="J12:L12"/>
    <mergeCell ref="C18:L18"/>
    <mergeCell ref="C19:L19"/>
    <mergeCell ref="C20:G20"/>
    <mergeCell ref="J20:L20"/>
    <mergeCell ref="C8:L8"/>
    <mergeCell ref="C9:L9"/>
    <mergeCell ref="C10:G10"/>
    <mergeCell ref="J10:L10"/>
    <mergeCell ref="C11:G11"/>
    <mergeCell ref="J11:L11"/>
    <mergeCell ref="B2:L2"/>
    <mergeCell ref="C4:D4"/>
    <mergeCell ref="E4:K4"/>
    <mergeCell ref="C5:D5"/>
    <mergeCell ref="G5:H5"/>
    <mergeCell ref="J5:K5"/>
  </mergeCells>
  <conditionalFormatting sqref="I43:J43">
    <cfRule type="expression" priority="1" dxfId="0" stopIfTrue="1">
      <formula>$N$43=TRUE</formula>
    </cfRule>
  </conditionalFormatting>
  <hyperlinks>
    <hyperlink ref="C1" r:id="rId1" display="mailto:tsushin@tokyo-bigsight.co.jp"/>
  </hyperlinks>
  <printOptions horizontalCentered="1"/>
  <pageMargins left="0.3937007874015748" right="0.1968503937007874" top="0.2755905511811024" bottom="0.15748031496062992" header="0.2755905511811024" footer="0.1968503937007874"/>
  <pageSetup fitToHeight="0" fitToWidth="1" horizontalDpi="600" verticalDpi="600" orientation="portrait" paperSize="9" scale="93" r:id="rId4"/>
  <rowBreaks count="1" manualBreakCount="1">
    <brk id="44" max="12" man="1"/>
  </rowBreaks>
  <colBreaks count="1" manualBreakCount="1">
    <brk id="13"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今里　祐司</dc:creator>
  <cp:keywords/>
  <dc:description/>
  <cp:lastModifiedBy>高橋 恵美奈</cp:lastModifiedBy>
  <cp:lastPrinted>2024-03-12T02:07:09Z</cp:lastPrinted>
  <dcterms:created xsi:type="dcterms:W3CDTF">2023-08-22T02:27:04Z</dcterms:created>
  <dcterms:modified xsi:type="dcterms:W3CDTF">2024-05-07T08:59:37Z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